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NS\Documents\MSU\Bioinformatics\Term4\pr11\"/>
    </mc:Choice>
  </mc:AlternateContent>
  <bookViews>
    <workbookView xWindow="0" yWindow="0" windowWidth="23040" windowHeight="9408" firstSheet="2" activeTab="7"/>
  </bookViews>
  <sheets>
    <sheet name="Сводная" sheetId="3" r:id="rId1"/>
    <sheet name="Все архитектура 1" sheetId="12" r:id="rId2"/>
    <sheet name="Выжимка из сводной" sheetId="10" r:id="rId3"/>
    <sheet name="Отобранные" sheetId="6" r:id="rId4"/>
    <sheet name="Таксономия" sheetId="4" r:id="rId5"/>
    <sheet name="C7" sheetId="1" r:id="rId6"/>
    <sheet name="Выдача" sheetId="11" r:id="rId7"/>
    <sheet name="ROC" sheetId="13" r:id="rId8"/>
  </sheets>
  <definedNames>
    <definedName name="_xlnm._FilterDatabase" localSheetId="1" hidden="1">'Все архитектура 1'!$B$1:$B$396</definedName>
    <definedName name="_xlnm._FilterDatabase" localSheetId="6" hidden="1">Выдача!$J$2:$J$617</definedName>
    <definedName name="_xlnm._FilterDatabase" localSheetId="0" hidden="1">Сводная!$CI$3:$CI$768</definedName>
    <definedName name="все_1arch" localSheetId="1">'Все архитектура 1'!$A$1:$B$396</definedName>
  </definedNames>
  <calcPr calcId="152511"/>
  <pivotCaches>
    <pivotCache cacheId="0" r:id="rId9"/>
  </pivotCaches>
</workbook>
</file>

<file path=xl/calcChain.xml><?xml version="1.0" encoding="utf-8"?>
<calcChain xmlns="http://schemas.openxmlformats.org/spreadsheetml/2006/main">
  <c r="J3" i="13" l="1"/>
  <c r="J2" i="13"/>
  <c r="K2" i="13"/>
  <c r="G3" i="13"/>
  <c r="G2" i="13"/>
  <c r="H2" i="13"/>
  <c r="F4" i="13" l="1"/>
  <c r="F3" i="13"/>
  <c r="F2" i="13"/>
  <c r="E3" i="13"/>
  <c r="E2" i="13"/>
  <c r="F5" i="13" l="1"/>
  <c r="G4" i="13"/>
  <c r="J4" i="13" s="1"/>
  <c r="H3" i="13"/>
  <c r="K3" i="13" s="1"/>
  <c r="E4" i="13"/>
  <c r="B2" i="12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1" i="12"/>
  <c r="H3" i="11"/>
  <c r="I3" i="11"/>
  <c r="J3" i="11"/>
  <c r="H4" i="11"/>
  <c r="I4" i="11"/>
  <c r="J4" i="11"/>
  <c r="H5" i="11"/>
  <c r="I5" i="11"/>
  <c r="J5" i="11"/>
  <c r="H6" i="11"/>
  <c r="I6" i="11"/>
  <c r="J6" i="11"/>
  <c r="H7" i="11"/>
  <c r="I7" i="11"/>
  <c r="J7" i="11"/>
  <c r="H8" i="11"/>
  <c r="I8" i="11"/>
  <c r="J8" i="11"/>
  <c r="H9" i="11"/>
  <c r="I9" i="11"/>
  <c r="J9" i="11"/>
  <c r="H10" i="11"/>
  <c r="I10" i="11"/>
  <c r="J10" i="11"/>
  <c r="H11" i="11"/>
  <c r="I11" i="11"/>
  <c r="J11" i="11"/>
  <c r="H12" i="11"/>
  <c r="I12" i="11"/>
  <c r="J12" i="11"/>
  <c r="H13" i="11"/>
  <c r="I13" i="11"/>
  <c r="J13" i="11"/>
  <c r="H14" i="11"/>
  <c r="I14" i="11"/>
  <c r="J14" i="11"/>
  <c r="H15" i="11"/>
  <c r="I15" i="11"/>
  <c r="J15" i="11"/>
  <c r="H16" i="11"/>
  <c r="I16" i="11"/>
  <c r="J16" i="11"/>
  <c r="H17" i="11"/>
  <c r="I17" i="11"/>
  <c r="J17" i="11"/>
  <c r="H18" i="11"/>
  <c r="I18" i="11"/>
  <c r="J18" i="11"/>
  <c r="H19" i="11"/>
  <c r="I19" i="11"/>
  <c r="J19" i="11"/>
  <c r="H20" i="11"/>
  <c r="I20" i="11"/>
  <c r="J20" i="11"/>
  <c r="H21" i="11"/>
  <c r="I21" i="11"/>
  <c r="J21" i="11"/>
  <c r="H22" i="11"/>
  <c r="I22" i="11"/>
  <c r="J22" i="11"/>
  <c r="H23" i="11"/>
  <c r="I23" i="11"/>
  <c r="J23" i="11"/>
  <c r="H24" i="11"/>
  <c r="I24" i="11"/>
  <c r="J24" i="11"/>
  <c r="H25" i="11"/>
  <c r="I25" i="11"/>
  <c r="J25" i="11"/>
  <c r="H26" i="11"/>
  <c r="I26" i="11"/>
  <c r="J26" i="11"/>
  <c r="H27" i="11"/>
  <c r="I27" i="11"/>
  <c r="J27" i="11"/>
  <c r="H28" i="11"/>
  <c r="I28" i="11"/>
  <c r="J28" i="11"/>
  <c r="H29" i="11"/>
  <c r="I29" i="11"/>
  <c r="J29" i="11"/>
  <c r="H30" i="11"/>
  <c r="I30" i="11"/>
  <c r="J30" i="11"/>
  <c r="H31" i="11"/>
  <c r="I31" i="11"/>
  <c r="J31" i="11"/>
  <c r="H32" i="11"/>
  <c r="I32" i="11"/>
  <c r="J32" i="11"/>
  <c r="H33" i="11"/>
  <c r="I33" i="11"/>
  <c r="J33" i="11"/>
  <c r="H34" i="11"/>
  <c r="I34" i="11"/>
  <c r="J34" i="11"/>
  <c r="H35" i="11"/>
  <c r="I35" i="11"/>
  <c r="J35" i="11"/>
  <c r="H36" i="11"/>
  <c r="I36" i="11"/>
  <c r="J36" i="11"/>
  <c r="H37" i="11"/>
  <c r="I37" i="11"/>
  <c r="J37" i="11"/>
  <c r="H38" i="11"/>
  <c r="I38" i="11"/>
  <c r="J38" i="11"/>
  <c r="H39" i="11"/>
  <c r="I39" i="11"/>
  <c r="J39" i="11"/>
  <c r="H40" i="11"/>
  <c r="I40" i="11"/>
  <c r="J40" i="11"/>
  <c r="H41" i="11"/>
  <c r="I41" i="11"/>
  <c r="J41" i="11"/>
  <c r="H42" i="11"/>
  <c r="I42" i="11"/>
  <c r="J42" i="11"/>
  <c r="H43" i="11"/>
  <c r="I43" i="11"/>
  <c r="J43" i="11"/>
  <c r="H44" i="11"/>
  <c r="I44" i="11"/>
  <c r="J44" i="11"/>
  <c r="H45" i="11"/>
  <c r="I45" i="11"/>
  <c r="J45" i="11"/>
  <c r="H46" i="11"/>
  <c r="I46" i="11"/>
  <c r="J46" i="11"/>
  <c r="H47" i="11"/>
  <c r="I47" i="11"/>
  <c r="J47" i="11"/>
  <c r="H48" i="11"/>
  <c r="I48" i="11"/>
  <c r="J48" i="11"/>
  <c r="H49" i="11"/>
  <c r="I49" i="11"/>
  <c r="J49" i="11"/>
  <c r="H50" i="11"/>
  <c r="I50" i="11"/>
  <c r="J50" i="11"/>
  <c r="H51" i="11"/>
  <c r="I51" i="11"/>
  <c r="J51" i="11"/>
  <c r="H52" i="11"/>
  <c r="I52" i="11"/>
  <c r="J52" i="11"/>
  <c r="H53" i="11"/>
  <c r="I53" i="11"/>
  <c r="J53" i="11"/>
  <c r="H54" i="11"/>
  <c r="I54" i="11"/>
  <c r="J54" i="11"/>
  <c r="H55" i="11"/>
  <c r="I55" i="11"/>
  <c r="J55" i="11"/>
  <c r="H56" i="11"/>
  <c r="I56" i="11"/>
  <c r="J56" i="11"/>
  <c r="H57" i="11"/>
  <c r="I57" i="11"/>
  <c r="J57" i="11"/>
  <c r="H58" i="11"/>
  <c r="I58" i="11"/>
  <c r="J58" i="11"/>
  <c r="H59" i="11"/>
  <c r="I59" i="11"/>
  <c r="J59" i="11"/>
  <c r="H60" i="11"/>
  <c r="I60" i="11"/>
  <c r="J60" i="11"/>
  <c r="H61" i="11"/>
  <c r="I61" i="11"/>
  <c r="J61" i="11"/>
  <c r="H62" i="11"/>
  <c r="I62" i="11"/>
  <c r="J62" i="11"/>
  <c r="H63" i="11"/>
  <c r="I63" i="11"/>
  <c r="J63" i="11"/>
  <c r="H64" i="11"/>
  <c r="I64" i="11"/>
  <c r="J64" i="11"/>
  <c r="H65" i="11"/>
  <c r="I65" i="11"/>
  <c r="J65" i="11"/>
  <c r="H66" i="11"/>
  <c r="I66" i="11"/>
  <c r="J66" i="11"/>
  <c r="H67" i="11"/>
  <c r="I67" i="11"/>
  <c r="J67" i="11"/>
  <c r="H68" i="11"/>
  <c r="I68" i="11"/>
  <c r="J68" i="11"/>
  <c r="H69" i="11"/>
  <c r="I69" i="11"/>
  <c r="J69" i="11"/>
  <c r="H70" i="11"/>
  <c r="I70" i="11"/>
  <c r="J70" i="11"/>
  <c r="H71" i="11"/>
  <c r="I71" i="11"/>
  <c r="J71" i="11"/>
  <c r="H72" i="11"/>
  <c r="I72" i="11"/>
  <c r="J72" i="11"/>
  <c r="H73" i="11"/>
  <c r="I73" i="11"/>
  <c r="J73" i="11"/>
  <c r="H74" i="11"/>
  <c r="I74" i="11"/>
  <c r="J74" i="11"/>
  <c r="H75" i="11"/>
  <c r="I75" i="11"/>
  <c r="J75" i="11"/>
  <c r="H76" i="11"/>
  <c r="I76" i="11"/>
  <c r="J76" i="11"/>
  <c r="H77" i="11"/>
  <c r="I77" i="11"/>
  <c r="J77" i="11"/>
  <c r="H78" i="11"/>
  <c r="I78" i="11"/>
  <c r="J78" i="11"/>
  <c r="H79" i="11"/>
  <c r="I79" i="11"/>
  <c r="J79" i="11"/>
  <c r="H80" i="11"/>
  <c r="I80" i="11"/>
  <c r="J80" i="11"/>
  <c r="H81" i="11"/>
  <c r="I81" i="11"/>
  <c r="J81" i="11"/>
  <c r="H82" i="11"/>
  <c r="I82" i="11"/>
  <c r="J82" i="11"/>
  <c r="H83" i="11"/>
  <c r="I83" i="11"/>
  <c r="J83" i="11"/>
  <c r="H84" i="11"/>
  <c r="I84" i="11"/>
  <c r="J84" i="11"/>
  <c r="H85" i="11"/>
  <c r="I85" i="11"/>
  <c r="J85" i="11"/>
  <c r="H86" i="11"/>
  <c r="I86" i="11"/>
  <c r="J86" i="11"/>
  <c r="H87" i="11"/>
  <c r="I87" i="11"/>
  <c r="J87" i="11"/>
  <c r="H88" i="11"/>
  <c r="I88" i="11"/>
  <c r="J88" i="11"/>
  <c r="H89" i="11"/>
  <c r="I89" i="11"/>
  <c r="J89" i="11"/>
  <c r="H90" i="11"/>
  <c r="I90" i="11"/>
  <c r="J90" i="11"/>
  <c r="H91" i="11"/>
  <c r="I91" i="11"/>
  <c r="J91" i="11"/>
  <c r="H92" i="11"/>
  <c r="I92" i="11"/>
  <c r="J92" i="11"/>
  <c r="H93" i="11"/>
  <c r="I93" i="11"/>
  <c r="J93" i="11"/>
  <c r="H94" i="11"/>
  <c r="I94" i="11"/>
  <c r="J94" i="11"/>
  <c r="H95" i="11"/>
  <c r="I95" i="11"/>
  <c r="J95" i="11"/>
  <c r="H96" i="11"/>
  <c r="I96" i="11"/>
  <c r="J96" i="11"/>
  <c r="H97" i="11"/>
  <c r="I97" i="11"/>
  <c r="J97" i="11"/>
  <c r="H98" i="11"/>
  <c r="I98" i="11"/>
  <c r="J98" i="11"/>
  <c r="H99" i="11"/>
  <c r="I99" i="11"/>
  <c r="J99" i="11"/>
  <c r="H100" i="11"/>
  <c r="I100" i="11"/>
  <c r="J100" i="11"/>
  <c r="H101" i="11"/>
  <c r="I101" i="11"/>
  <c r="J101" i="11"/>
  <c r="H102" i="11"/>
  <c r="I102" i="11"/>
  <c r="J102" i="11"/>
  <c r="H103" i="11"/>
  <c r="I103" i="11"/>
  <c r="J103" i="11"/>
  <c r="H104" i="11"/>
  <c r="I104" i="11"/>
  <c r="J104" i="11"/>
  <c r="H105" i="11"/>
  <c r="I105" i="11"/>
  <c r="J105" i="11"/>
  <c r="H106" i="11"/>
  <c r="I106" i="11"/>
  <c r="J106" i="11"/>
  <c r="H107" i="11"/>
  <c r="I107" i="11"/>
  <c r="J107" i="11"/>
  <c r="H108" i="11"/>
  <c r="I108" i="11"/>
  <c r="J108" i="11"/>
  <c r="H109" i="11"/>
  <c r="I109" i="11"/>
  <c r="J109" i="11"/>
  <c r="H110" i="11"/>
  <c r="I110" i="11"/>
  <c r="J110" i="11"/>
  <c r="H111" i="11"/>
  <c r="I111" i="11"/>
  <c r="J111" i="11"/>
  <c r="H112" i="11"/>
  <c r="I112" i="11"/>
  <c r="J112" i="11"/>
  <c r="H113" i="11"/>
  <c r="I113" i="11"/>
  <c r="J113" i="11"/>
  <c r="H114" i="11"/>
  <c r="I114" i="11"/>
  <c r="J114" i="11"/>
  <c r="H115" i="11"/>
  <c r="I115" i="11"/>
  <c r="J115" i="11"/>
  <c r="H116" i="11"/>
  <c r="I116" i="11"/>
  <c r="J116" i="11"/>
  <c r="H117" i="11"/>
  <c r="I117" i="11"/>
  <c r="J117" i="11"/>
  <c r="H118" i="11"/>
  <c r="I118" i="11"/>
  <c r="J118" i="11"/>
  <c r="H119" i="11"/>
  <c r="I119" i="11"/>
  <c r="J119" i="11"/>
  <c r="H120" i="11"/>
  <c r="I120" i="11"/>
  <c r="J120" i="11"/>
  <c r="H121" i="11"/>
  <c r="I121" i="11"/>
  <c r="J121" i="11"/>
  <c r="H122" i="11"/>
  <c r="I122" i="11"/>
  <c r="J122" i="11"/>
  <c r="H123" i="11"/>
  <c r="I123" i="11"/>
  <c r="J123" i="11"/>
  <c r="H124" i="11"/>
  <c r="I124" i="11"/>
  <c r="J124" i="11"/>
  <c r="H125" i="11"/>
  <c r="I125" i="11"/>
  <c r="J125" i="11"/>
  <c r="H126" i="11"/>
  <c r="I126" i="11"/>
  <c r="J126" i="11"/>
  <c r="H127" i="11"/>
  <c r="I127" i="11"/>
  <c r="J127" i="11"/>
  <c r="H128" i="11"/>
  <c r="I128" i="11"/>
  <c r="J128" i="11"/>
  <c r="H129" i="11"/>
  <c r="I129" i="11"/>
  <c r="J129" i="11"/>
  <c r="H130" i="11"/>
  <c r="I130" i="11"/>
  <c r="J130" i="11"/>
  <c r="H131" i="11"/>
  <c r="I131" i="11"/>
  <c r="J131" i="11"/>
  <c r="H132" i="11"/>
  <c r="I132" i="11"/>
  <c r="J132" i="11"/>
  <c r="H133" i="11"/>
  <c r="I133" i="11"/>
  <c r="J133" i="11"/>
  <c r="H134" i="11"/>
  <c r="I134" i="11"/>
  <c r="J134" i="11"/>
  <c r="H135" i="11"/>
  <c r="I135" i="11"/>
  <c r="J135" i="11"/>
  <c r="H136" i="11"/>
  <c r="I136" i="11"/>
  <c r="J136" i="11"/>
  <c r="H137" i="11"/>
  <c r="I137" i="11"/>
  <c r="J137" i="11"/>
  <c r="H138" i="11"/>
  <c r="I138" i="11"/>
  <c r="J138" i="11"/>
  <c r="H139" i="11"/>
  <c r="I139" i="11"/>
  <c r="J139" i="11"/>
  <c r="H140" i="11"/>
  <c r="I140" i="11"/>
  <c r="J140" i="11"/>
  <c r="H141" i="11"/>
  <c r="I141" i="11"/>
  <c r="J141" i="11"/>
  <c r="H142" i="11"/>
  <c r="I142" i="11"/>
  <c r="J142" i="11"/>
  <c r="H143" i="11"/>
  <c r="I143" i="11"/>
  <c r="J143" i="11"/>
  <c r="H144" i="11"/>
  <c r="I144" i="11"/>
  <c r="J144" i="11"/>
  <c r="H145" i="11"/>
  <c r="I145" i="11"/>
  <c r="J145" i="11"/>
  <c r="H146" i="11"/>
  <c r="I146" i="11"/>
  <c r="J146" i="11"/>
  <c r="H147" i="11"/>
  <c r="I147" i="11"/>
  <c r="J147" i="11"/>
  <c r="H148" i="11"/>
  <c r="I148" i="11"/>
  <c r="J148" i="11"/>
  <c r="H149" i="11"/>
  <c r="I149" i="11"/>
  <c r="J149" i="11"/>
  <c r="H150" i="11"/>
  <c r="I150" i="11"/>
  <c r="J150" i="11"/>
  <c r="H151" i="11"/>
  <c r="I151" i="11"/>
  <c r="J151" i="11"/>
  <c r="H152" i="11"/>
  <c r="I152" i="11"/>
  <c r="J152" i="11"/>
  <c r="H153" i="11"/>
  <c r="I153" i="11"/>
  <c r="J153" i="11"/>
  <c r="H154" i="11"/>
  <c r="I154" i="11"/>
  <c r="J154" i="11"/>
  <c r="H155" i="11"/>
  <c r="I155" i="11"/>
  <c r="J155" i="11"/>
  <c r="H156" i="11"/>
  <c r="I156" i="11"/>
  <c r="J156" i="11"/>
  <c r="H157" i="11"/>
  <c r="I157" i="11"/>
  <c r="J157" i="11"/>
  <c r="H158" i="11"/>
  <c r="I158" i="11"/>
  <c r="J158" i="11"/>
  <c r="H159" i="11"/>
  <c r="I159" i="11"/>
  <c r="J159" i="11"/>
  <c r="H160" i="11"/>
  <c r="I160" i="11"/>
  <c r="J160" i="11"/>
  <c r="H161" i="11"/>
  <c r="I161" i="11"/>
  <c r="J161" i="11"/>
  <c r="H162" i="11"/>
  <c r="I162" i="11"/>
  <c r="J162" i="11"/>
  <c r="H163" i="11"/>
  <c r="I163" i="11"/>
  <c r="J163" i="11"/>
  <c r="H164" i="11"/>
  <c r="I164" i="11"/>
  <c r="J164" i="11"/>
  <c r="H165" i="11"/>
  <c r="I165" i="11"/>
  <c r="J165" i="11"/>
  <c r="H166" i="11"/>
  <c r="I166" i="11"/>
  <c r="J166" i="11"/>
  <c r="H167" i="11"/>
  <c r="I167" i="11"/>
  <c r="J167" i="11"/>
  <c r="H168" i="11"/>
  <c r="I168" i="11"/>
  <c r="J168" i="11"/>
  <c r="H169" i="11"/>
  <c r="I169" i="11"/>
  <c r="J169" i="11"/>
  <c r="H170" i="11"/>
  <c r="I170" i="11"/>
  <c r="J170" i="11"/>
  <c r="H171" i="11"/>
  <c r="I171" i="11"/>
  <c r="J171" i="11"/>
  <c r="H172" i="11"/>
  <c r="I172" i="11"/>
  <c r="J172" i="11"/>
  <c r="H173" i="11"/>
  <c r="I173" i="11"/>
  <c r="J173" i="11"/>
  <c r="H174" i="11"/>
  <c r="I174" i="11"/>
  <c r="J174" i="11"/>
  <c r="H175" i="11"/>
  <c r="I175" i="11"/>
  <c r="J175" i="11"/>
  <c r="H176" i="11"/>
  <c r="I176" i="11"/>
  <c r="J176" i="11"/>
  <c r="H177" i="11"/>
  <c r="I177" i="11"/>
  <c r="J177" i="11"/>
  <c r="H178" i="11"/>
  <c r="I178" i="11"/>
  <c r="J178" i="11"/>
  <c r="H179" i="11"/>
  <c r="I179" i="11"/>
  <c r="J179" i="11"/>
  <c r="H180" i="11"/>
  <c r="I180" i="11"/>
  <c r="J180" i="11"/>
  <c r="H181" i="11"/>
  <c r="I181" i="11"/>
  <c r="J181" i="11"/>
  <c r="H182" i="11"/>
  <c r="I182" i="11"/>
  <c r="J182" i="11"/>
  <c r="H183" i="11"/>
  <c r="I183" i="11"/>
  <c r="J183" i="11"/>
  <c r="H184" i="11"/>
  <c r="I184" i="11"/>
  <c r="J184" i="11"/>
  <c r="H185" i="11"/>
  <c r="I185" i="11"/>
  <c r="J185" i="11"/>
  <c r="H186" i="11"/>
  <c r="I186" i="11"/>
  <c r="J186" i="11"/>
  <c r="H187" i="11"/>
  <c r="I187" i="11"/>
  <c r="J187" i="11"/>
  <c r="H188" i="11"/>
  <c r="I188" i="11"/>
  <c r="J188" i="11"/>
  <c r="H189" i="11"/>
  <c r="I189" i="11"/>
  <c r="J189" i="11"/>
  <c r="H190" i="11"/>
  <c r="I190" i="11"/>
  <c r="J190" i="11"/>
  <c r="H191" i="11"/>
  <c r="I191" i="11"/>
  <c r="J191" i="11"/>
  <c r="H192" i="11"/>
  <c r="I192" i="11"/>
  <c r="J192" i="11"/>
  <c r="H193" i="11"/>
  <c r="I193" i="11"/>
  <c r="J193" i="11"/>
  <c r="H194" i="11"/>
  <c r="I194" i="11"/>
  <c r="J194" i="11"/>
  <c r="H195" i="11"/>
  <c r="I195" i="11"/>
  <c r="J195" i="11"/>
  <c r="H196" i="11"/>
  <c r="I196" i="11"/>
  <c r="J196" i="11"/>
  <c r="H197" i="11"/>
  <c r="I197" i="11"/>
  <c r="J197" i="11"/>
  <c r="H198" i="11"/>
  <c r="I198" i="11"/>
  <c r="J198" i="11"/>
  <c r="H199" i="11"/>
  <c r="I199" i="11"/>
  <c r="J199" i="11"/>
  <c r="H200" i="11"/>
  <c r="I200" i="11"/>
  <c r="J200" i="11"/>
  <c r="H201" i="11"/>
  <c r="I201" i="11"/>
  <c r="J201" i="11"/>
  <c r="H202" i="11"/>
  <c r="I202" i="11"/>
  <c r="J202" i="11"/>
  <c r="H203" i="11"/>
  <c r="I203" i="11"/>
  <c r="J203" i="11"/>
  <c r="H204" i="11"/>
  <c r="I204" i="11"/>
  <c r="J204" i="11"/>
  <c r="H205" i="11"/>
  <c r="I205" i="11"/>
  <c r="J205" i="11"/>
  <c r="H206" i="11"/>
  <c r="I206" i="11"/>
  <c r="J206" i="11"/>
  <c r="H207" i="11"/>
  <c r="I207" i="11"/>
  <c r="J207" i="11"/>
  <c r="H208" i="11"/>
  <c r="I208" i="11"/>
  <c r="J208" i="11"/>
  <c r="H209" i="11"/>
  <c r="I209" i="11"/>
  <c r="J209" i="11"/>
  <c r="H210" i="11"/>
  <c r="I210" i="11"/>
  <c r="J210" i="11"/>
  <c r="H211" i="11"/>
  <c r="I211" i="11"/>
  <c r="J211" i="11"/>
  <c r="H212" i="11"/>
  <c r="I212" i="11"/>
  <c r="J212" i="11"/>
  <c r="H213" i="11"/>
  <c r="I213" i="11"/>
  <c r="J213" i="11"/>
  <c r="H214" i="11"/>
  <c r="I214" i="11"/>
  <c r="J214" i="11"/>
  <c r="H215" i="11"/>
  <c r="I215" i="11"/>
  <c r="J215" i="11"/>
  <c r="H216" i="11"/>
  <c r="I216" i="11"/>
  <c r="J216" i="11"/>
  <c r="H217" i="11"/>
  <c r="I217" i="11"/>
  <c r="J217" i="11"/>
  <c r="H218" i="11"/>
  <c r="I218" i="11"/>
  <c r="J218" i="11"/>
  <c r="H219" i="11"/>
  <c r="I219" i="11"/>
  <c r="J219" i="11"/>
  <c r="H220" i="11"/>
  <c r="I220" i="11"/>
  <c r="J220" i="11"/>
  <c r="H221" i="11"/>
  <c r="I221" i="11"/>
  <c r="J221" i="11"/>
  <c r="H222" i="11"/>
  <c r="I222" i="11"/>
  <c r="J222" i="11"/>
  <c r="H223" i="11"/>
  <c r="I223" i="11"/>
  <c r="J223" i="11"/>
  <c r="H224" i="11"/>
  <c r="I224" i="11"/>
  <c r="J224" i="11"/>
  <c r="H225" i="11"/>
  <c r="I225" i="11"/>
  <c r="J225" i="11"/>
  <c r="H226" i="11"/>
  <c r="I226" i="11"/>
  <c r="J226" i="11"/>
  <c r="H227" i="11"/>
  <c r="I227" i="11"/>
  <c r="J227" i="11"/>
  <c r="H228" i="11"/>
  <c r="I228" i="11"/>
  <c r="J228" i="11"/>
  <c r="H229" i="11"/>
  <c r="I229" i="11"/>
  <c r="J229" i="11"/>
  <c r="H230" i="11"/>
  <c r="I230" i="11"/>
  <c r="J230" i="11"/>
  <c r="H231" i="11"/>
  <c r="I231" i="11"/>
  <c r="J231" i="11"/>
  <c r="H232" i="11"/>
  <c r="I232" i="11"/>
  <c r="J232" i="11"/>
  <c r="H233" i="11"/>
  <c r="I233" i="11"/>
  <c r="J233" i="11"/>
  <c r="H234" i="11"/>
  <c r="I234" i="11"/>
  <c r="J234" i="11"/>
  <c r="H235" i="11"/>
  <c r="I235" i="11"/>
  <c r="J235" i="11"/>
  <c r="H236" i="11"/>
  <c r="I236" i="11"/>
  <c r="J236" i="11"/>
  <c r="H237" i="11"/>
  <c r="I237" i="11"/>
  <c r="J237" i="11"/>
  <c r="H238" i="11"/>
  <c r="I238" i="11"/>
  <c r="J238" i="11"/>
  <c r="H239" i="11"/>
  <c r="I239" i="11"/>
  <c r="J239" i="11"/>
  <c r="H240" i="11"/>
  <c r="I240" i="11"/>
  <c r="J240" i="11"/>
  <c r="H241" i="11"/>
  <c r="I241" i="11"/>
  <c r="J241" i="11"/>
  <c r="H242" i="11"/>
  <c r="I242" i="11"/>
  <c r="J242" i="11"/>
  <c r="H243" i="11"/>
  <c r="I243" i="11"/>
  <c r="J243" i="11"/>
  <c r="H244" i="11"/>
  <c r="I244" i="11"/>
  <c r="J244" i="11"/>
  <c r="H245" i="11"/>
  <c r="I245" i="11"/>
  <c r="J245" i="11"/>
  <c r="H246" i="11"/>
  <c r="I246" i="11"/>
  <c r="J246" i="11"/>
  <c r="H247" i="11"/>
  <c r="I247" i="11"/>
  <c r="J247" i="11"/>
  <c r="H248" i="11"/>
  <c r="I248" i="11"/>
  <c r="J248" i="11"/>
  <c r="H249" i="11"/>
  <c r="I249" i="11"/>
  <c r="J249" i="11"/>
  <c r="H250" i="11"/>
  <c r="I250" i="11"/>
  <c r="J250" i="11"/>
  <c r="H251" i="11"/>
  <c r="I251" i="11"/>
  <c r="J251" i="11"/>
  <c r="H252" i="11"/>
  <c r="I252" i="11"/>
  <c r="J252" i="11"/>
  <c r="H253" i="11"/>
  <c r="I253" i="11"/>
  <c r="J253" i="11"/>
  <c r="H254" i="11"/>
  <c r="I254" i="11"/>
  <c r="J254" i="11"/>
  <c r="H255" i="11"/>
  <c r="I255" i="11"/>
  <c r="J255" i="11"/>
  <c r="H256" i="11"/>
  <c r="I256" i="11"/>
  <c r="J256" i="11"/>
  <c r="H257" i="11"/>
  <c r="I257" i="11"/>
  <c r="J257" i="11"/>
  <c r="H258" i="11"/>
  <c r="I258" i="11"/>
  <c r="J258" i="11"/>
  <c r="H259" i="11"/>
  <c r="I259" i="11"/>
  <c r="J259" i="11"/>
  <c r="H260" i="11"/>
  <c r="I260" i="11"/>
  <c r="J260" i="11"/>
  <c r="H261" i="11"/>
  <c r="I261" i="11"/>
  <c r="J261" i="11"/>
  <c r="H262" i="11"/>
  <c r="I262" i="11"/>
  <c r="J262" i="11"/>
  <c r="H263" i="11"/>
  <c r="I263" i="11"/>
  <c r="J263" i="11"/>
  <c r="H264" i="11"/>
  <c r="I264" i="11"/>
  <c r="J264" i="11"/>
  <c r="H265" i="11"/>
  <c r="I265" i="11"/>
  <c r="J265" i="11"/>
  <c r="H266" i="11"/>
  <c r="I266" i="11"/>
  <c r="J266" i="11"/>
  <c r="H267" i="11"/>
  <c r="I267" i="11"/>
  <c r="J267" i="11"/>
  <c r="H268" i="11"/>
  <c r="I268" i="11"/>
  <c r="J268" i="11"/>
  <c r="H269" i="11"/>
  <c r="I269" i="11"/>
  <c r="J269" i="11"/>
  <c r="H270" i="11"/>
  <c r="I270" i="11"/>
  <c r="J270" i="11"/>
  <c r="H271" i="11"/>
  <c r="I271" i="11"/>
  <c r="J271" i="11"/>
  <c r="H272" i="11"/>
  <c r="I272" i="11"/>
  <c r="J272" i="11"/>
  <c r="H273" i="11"/>
  <c r="I273" i="11"/>
  <c r="J273" i="11"/>
  <c r="H274" i="11"/>
  <c r="I274" i="11"/>
  <c r="J274" i="11"/>
  <c r="H275" i="11"/>
  <c r="I275" i="11"/>
  <c r="J275" i="11"/>
  <c r="H276" i="11"/>
  <c r="I276" i="11"/>
  <c r="J276" i="11"/>
  <c r="H277" i="11"/>
  <c r="I277" i="11"/>
  <c r="J277" i="11"/>
  <c r="H278" i="11"/>
  <c r="I278" i="11"/>
  <c r="J278" i="11"/>
  <c r="H279" i="11"/>
  <c r="I279" i="11"/>
  <c r="J279" i="11"/>
  <c r="H280" i="11"/>
  <c r="I280" i="11"/>
  <c r="J280" i="11"/>
  <c r="H281" i="11"/>
  <c r="I281" i="11"/>
  <c r="J281" i="11"/>
  <c r="H282" i="11"/>
  <c r="I282" i="11"/>
  <c r="J282" i="11"/>
  <c r="H283" i="11"/>
  <c r="I283" i="11"/>
  <c r="J283" i="11"/>
  <c r="H284" i="11"/>
  <c r="I284" i="11"/>
  <c r="J284" i="11"/>
  <c r="H285" i="11"/>
  <c r="I285" i="11"/>
  <c r="J285" i="11"/>
  <c r="H286" i="11"/>
  <c r="I286" i="11"/>
  <c r="J286" i="11"/>
  <c r="H287" i="11"/>
  <c r="I287" i="11"/>
  <c r="J287" i="11"/>
  <c r="H288" i="11"/>
  <c r="I288" i="11"/>
  <c r="J288" i="11"/>
  <c r="H289" i="11"/>
  <c r="I289" i="11"/>
  <c r="J289" i="11"/>
  <c r="H290" i="11"/>
  <c r="I290" i="11"/>
  <c r="J290" i="11"/>
  <c r="H291" i="11"/>
  <c r="I291" i="11"/>
  <c r="J291" i="11"/>
  <c r="H292" i="11"/>
  <c r="I292" i="11"/>
  <c r="J292" i="11"/>
  <c r="H293" i="11"/>
  <c r="I293" i="11"/>
  <c r="J293" i="11"/>
  <c r="H294" i="11"/>
  <c r="I294" i="11"/>
  <c r="J294" i="11"/>
  <c r="H295" i="11"/>
  <c r="I295" i="11"/>
  <c r="J295" i="11"/>
  <c r="H296" i="11"/>
  <c r="I296" i="11"/>
  <c r="J296" i="11"/>
  <c r="H297" i="11"/>
  <c r="I297" i="11"/>
  <c r="J297" i="11"/>
  <c r="H298" i="11"/>
  <c r="I298" i="11"/>
  <c r="J298" i="11"/>
  <c r="H299" i="11"/>
  <c r="I299" i="11"/>
  <c r="J299" i="11"/>
  <c r="H300" i="11"/>
  <c r="I300" i="11"/>
  <c r="J300" i="11"/>
  <c r="H301" i="11"/>
  <c r="I301" i="11"/>
  <c r="J301" i="11"/>
  <c r="H302" i="11"/>
  <c r="I302" i="11"/>
  <c r="J302" i="11"/>
  <c r="H303" i="11"/>
  <c r="I303" i="11"/>
  <c r="J303" i="11"/>
  <c r="H304" i="11"/>
  <c r="I304" i="11"/>
  <c r="J304" i="11"/>
  <c r="H305" i="11"/>
  <c r="I305" i="11"/>
  <c r="J305" i="11"/>
  <c r="H306" i="11"/>
  <c r="I306" i="11"/>
  <c r="J306" i="11"/>
  <c r="H307" i="11"/>
  <c r="I307" i="11"/>
  <c r="J307" i="11"/>
  <c r="H308" i="11"/>
  <c r="I308" i="11"/>
  <c r="J308" i="11"/>
  <c r="H309" i="11"/>
  <c r="I309" i="11"/>
  <c r="J309" i="11"/>
  <c r="H310" i="11"/>
  <c r="I310" i="11"/>
  <c r="J310" i="11"/>
  <c r="H311" i="11"/>
  <c r="I311" i="11"/>
  <c r="J311" i="11"/>
  <c r="H312" i="11"/>
  <c r="I312" i="11"/>
  <c r="J312" i="11"/>
  <c r="H313" i="11"/>
  <c r="I313" i="11"/>
  <c r="J313" i="11"/>
  <c r="H314" i="11"/>
  <c r="I314" i="11"/>
  <c r="J314" i="11"/>
  <c r="H315" i="11"/>
  <c r="I315" i="11"/>
  <c r="J315" i="11"/>
  <c r="H316" i="11"/>
  <c r="I316" i="11"/>
  <c r="J316" i="11"/>
  <c r="H317" i="11"/>
  <c r="I317" i="11"/>
  <c r="J317" i="11"/>
  <c r="H318" i="11"/>
  <c r="I318" i="11"/>
  <c r="J318" i="11"/>
  <c r="H319" i="11"/>
  <c r="I319" i="11"/>
  <c r="J319" i="11"/>
  <c r="H320" i="11"/>
  <c r="I320" i="11"/>
  <c r="J320" i="11"/>
  <c r="H321" i="11"/>
  <c r="I321" i="11"/>
  <c r="J321" i="11"/>
  <c r="H322" i="11"/>
  <c r="I322" i="11"/>
  <c r="J322" i="11"/>
  <c r="H323" i="11"/>
  <c r="I323" i="11"/>
  <c r="J323" i="11"/>
  <c r="H324" i="11"/>
  <c r="I324" i="11"/>
  <c r="J324" i="11"/>
  <c r="H325" i="11"/>
  <c r="I325" i="11"/>
  <c r="J325" i="11"/>
  <c r="H326" i="11"/>
  <c r="I326" i="11"/>
  <c r="J326" i="11"/>
  <c r="H327" i="11"/>
  <c r="I327" i="11"/>
  <c r="J327" i="11"/>
  <c r="H328" i="11"/>
  <c r="I328" i="11"/>
  <c r="J328" i="11"/>
  <c r="H329" i="11"/>
  <c r="I329" i="11"/>
  <c r="J329" i="11"/>
  <c r="H330" i="11"/>
  <c r="I330" i="11"/>
  <c r="J330" i="11"/>
  <c r="H331" i="11"/>
  <c r="I331" i="11"/>
  <c r="J331" i="11"/>
  <c r="H332" i="11"/>
  <c r="I332" i="11"/>
  <c r="J332" i="11"/>
  <c r="H333" i="11"/>
  <c r="I333" i="11"/>
  <c r="J333" i="11"/>
  <c r="H334" i="11"/>
  <c r="I334" i="11"/>
  <c r="J334" i="11"/>
  <c r="H335" i="11"/>
  <c r="I335" i="11"/>
  <c r="J335" i="11"/>
  <c r="H336" i="11"/>
  <c r="I336" i="11"/>
  <c r="J336" i="11"/>
  <c r="H337" i="11"/>
  <c r="I337" i="11"/>
  <c r="J337" i="11"/>
  <c r="H338" i="11"/>
  <c r="I338" i="11"/>
  <c r="J338" i="11"/>
  <c r="H339" i="11"/>
  <c r="I339" i="11"/>
  <c r="J339" i="11"/>
  <c r="H340" i="11"/>
  <c r="I340" i="11"/>
  <c r="J340" i="11"/>
  <c r="H341" i="11"/>
  <c r="I341" i="11"/>
  <c r="J341" i="11"/>
  <c r="H342" i="11"/>
  <c r="I342" i="11"/>
  <c r="J342" i="11"/>
  <c r="H343" i="11"/>
  <c r="I343" i="11"/>
  <c r="J343" i="11"/>
  <c r="H344" i="11"/>
  <c r="I344" i="11"/>
  <c r="J344" i="11"/>
  <c r="H345" i="11"/>
  <c r="I345" i="11"/>
  <c r="J345" i="11"/>
  <c r="H346" i="11"/>
  <c r="I346" i="11"/>
  <c r="J346" i="11"/>
  <c r="H347" i="11"/>
  <c r="I347" i="11"/>
  <c r="J347" i="11"/>
  <c r="H348" i="11"/>
  <c r="I348" i="11"/>
  <c r="J348" i="11"/>
  <c r="H349" i="11"/>
  <c r="I349" i="11"/>
  <c r="J349" i="11"/>
  <c r="H350" i="11"/>
  <c r="I350" i="11"/>
  <c r="J350" i="11"/>
  <c r="H351" i="11"/>
  <c r="I351" i="11"/>
  <c r="J351" i="11"/>
  <c r="H352" i="11"/>
  <c r="I352" i="11"/>
  <c r="J352" i="11"/>
  <c r="H353" i="11"/>
  <c r="I353" i="11"/>
  <c r="J353" i="11"/>
  <c r="H354" i="11"/>
  <c r="I354" i="11"/>
  <c r="J354" i="11"/>
  <c r="H355" i="11"/>
  <c r="I355" i="11"/>
  <c r="J355" i="11"/>
  <c r="H356" i="11"/>
  <c r="I356" i="11"/>
  <c r="J356" i="11"/>
  <c r="H357" i="11"/>
  <c r="I357" i="11"/>
  <c r="J357" i="11"/>
  <c r="H358" i="11"/>
  <c r="I358" i="11"/>
  <c r="J358" i="11"/>
  <c r="H359" i="11"/>
  <c r="I359" i="11"/>
  <c r="J359" i="11"/>
  <c r="H360" i="11"/>
  <c r="I360" i="11"/>
  <c r="J360" i="11"/>
  <c r="H361" i="11"/>
  <c r="I361" i="11"/>
  <c r="J361" i="11"/>
  <c r="H362" i="11"/>
  <c r="I362" i="11"/>
  <c r="J362" i="11"/>
  <c r="H363" i="11"/>
  <c r="I363" i="11"/>
  <c r="J363" i="11"/>
  <c r="H364" i="11"/>
  <c r="I364" i="11"/>
  <c r="J364" i="11"/>
  <c r="H365" i="11"/>
  <c r="I365" i="11"/>
  <c r="J365" i="11"/>
  <c r="H366" i="11"/>
  <c r="I366" i="11"/>
  <c r="J366" i="11"/>
  <c r="H367" i="11"/>
  <c r="I367" i="11"/>
  <c r="J367" i="11"/>
  <c r="H368" i="11"/>
  <c r="I368" i="11"/>
  <c r="J368" i="11"/>
  <c r="H369" i="11"/>
  <c r="I369" i="11"/>
  <c r="J369" i="11"/>
  <c r="H370" i="11"/>
  <c r="I370" i="11"/>
  <c r="J370" i="11"/>
  <c r="H371" i="11"/>
  <c r="I371" i="11"/>
  <c r="J371" i="11"/>
  <c r="H372" i="11"/>
  <c r="I372" i="11"/>
  <c r="J372" i="11"/>
  <c r="H373" i="11"/>
  <c r="I373" i="11"/>
  <c r="J373" i="11"/>
  <c r="H374" i="11"/>
  <c r="I374" i="11"/>
  <c r="J374" i="11"/>
  <c r="H375" i="11"/>
  <c r="I375" i="11"/>
  <c r="J375" i="11"/>
  <c r="H376" i="11"/>
  <c r="I376" i="11"/>
  <c r="J376" i="11"/>
  <c r="H377" i="11"/>
  <c r="I377" i="11"/>
  <c r="J377" i="11"/>
  <c r="H378" i="11"/>
  <c r="I378" i="11"/>
  <c r="J378" i="11"/>
  <c r="H379" i="11"/>
  <c r="I379" i="11"/>
  <c r="J379" i="11"/>
  <c r="H380" i="11"/>
  <c r="I380" i="11"/>
  <c r="J380" i="11"/>
  <c r="H381" i="11"/>
  <c r="I381" i="11"/>
  <c r="J381" i="11"/>
  <c r="H382" i="11"/>
  <c r="I382" i="11"/>
  <c r="J382" i="11"/>
  <c r="H383" i="11"/>
  <c r="I383" i="11"/>
  <c r="J383" i="11"/>
  <c r="H384" i="11"/>
  <c r="I384" i="11"/>
  <c r="J384" i="11"/>
  <c r="H385" i="11"/>
  <c r="I385" i="11"/>
  <c r="J385" i="11"/>
  <c r="H386" i="11"/>
  <c r="I386" i="11"/>
  <c r="J386" i="11"/>
  <c r="H387" i="11"/>
  <c r="I387" i="11"/>
  <c r="J387" i="11"/>
  <c r="H388" i="11"/>
  <c r="I388" i="11"/>
  <c r="J388" i="11"/>
  <c r="H389" i="11"/>
  <c r="I389" i="11"/>
  <c r="J389" i="11"/>
  <c r="H390" i="11"/>
  <c r="I390" i="11"/>
  <c r="J390" i="11"/>
  <c r="H391" i="11"/>
  <c r="I391" i="11"/>
  <c r="J391" i="11"/>
  <c r="H392" i="11"/>
  <c r="I392" i="11"/>
  <c r="J392" i="11"/>
  <c r="H393" i="11"/>
  <c r="I393" i="11"/>
  <c r="J393" i="11"/>
  <c r="H394" i="11"/>
  <c r="I394" i="11"/>
  <c r="J394" i="11"/>
  <c r="H395" i="11"/>
  <c r="I395" i="11"/>
  <c r="J395" i="11"/>
  <c r="H396" i="11"/>
  <c r="I396" i="11"/>
  <c r="J396" i="11"/>
  <c r="H397" i="11"/>
  <c r="I397" i="11"/>
  <c r="J397" i="11"/>
  <c r="H398" i="11"/>
  <c r="I398" i="11"/>
  <c r="J398" i="11"/>
  <c r="H399" i="11"/>
  <c r="I399" i="11"/>
  <c r="J399" i="11"/>
  <c r="H400" i="11"/>
  <c r="I400" i="11"/>
  <c r="J400" i="11"/>
  <c r="H401" i="11"/>
  <c r="I401" i="11"/>
  <c r="J401" i="11"/>
  <c r="H402" i="11"/>
  <c r="I402" i="11"/>
  <c r="J402" i="11"/>
  <c r="H403" i="11"/>
  <c r="I403" i="11"/>
  <c r="J403" i="11"/>
  <c r="H404" i="11"/>
  <c r="I404" i="11"/>
  <c r="J404" i="11"/>
  <c r="H405" i="11"/>
  <c r="I405" i="11"/>
  <c r="J405" i="11"/>
  <c r="H406" i="11"/>
  <c r="I406" i="11"/>
  <c r="J406" i="11"/>
  <c r="H407" i="11"/>
  <c r="I407" i="11"/>
  <c r="J407" i="11"/>
  <c r="H408" i="11"/>
  <c r="I408" i="11"/>
  <c r="J408" i="11"/>
  <c r="H409" i="11"/>
  <c r="I409" i="11"/>
  <c r="J409" i="11"/>
  <c r="H410" i="11"/>
  <c r="I410" i="11"/>
  <c r="J410" i="11"/>
  <c r="H411" i="11"/>
  <c r="I411" i="11"/>
  <c r="J411" i="11"/>
  <c r="H412" i="11"/>
  <c r="I412" i="11"/>
  <c r="J412" i="11"/>
  <c r="H413" i="11"/>
  <c r="I413" i="11"/>
  <c r="J413" i="11"/>
  <c r="H414" i="11"/>
  <c r="I414" i="11"/>
  <c r="J414" i="11"/>
  <c r="H415" i="11"/>
  <c r="I415" i="11"/>
  <c r="J415" i="11"/>
  <c r="H416" i="11"/>
  <c r="I416" i="11"/>
  <c r="J416" i="11"/>
  <c r="H417" i="11"/>
  <c r="I417" i="11"/>
  <c r="J417" i="11"/>
  <c r="H418" i="11"/>
  <c r="I418" i="11"/>
  <c r="J418" i="11"/>
  <c r="H419" i="11"/>
  <c r="I419" i="11"/>
  <c r="J419" i="11"/>
  <c r="H420" i="11"/>
  <c r="I420" i="11"/>
  <c r="J420" i="11"/>
  <c r="H421" i="11"/>
  <c r="I421" i="11"/>
  <c r="J421" i="11"/>
  <c r="H422" i="11"/>
  <c r="I422" i="11"/>
  <c r="J422" i="11"/>
  <c r="H423" i="11"/>
  <c r="I423" i="11"/>
  <c r="J423" i="11"/>
  <c r="H424" i="11"/>
  <c r="I424" i="11"/>
  <c r="J424" i="11"/>
  <c r="H425" i="11"/>
  <c r="I425" i="11"/>
  <c r="J425" i="11"/>
  <c r="H426" i="11"/>
  <c r="I426" i="11"/>
  <c r="J426" i="11"/>
  <c r="H427" i="11"/>
  <c r="I427" i="11"/>
  <c r="J427" i="11"/>
  <c r="H428" i="11"/>
  <c r="I428" i="11"/>
  <c r="J428" i="11"/>
  <c r="H429" i="11"/>
  <c r="I429" i="11"/>
  <c r="J429" i="11"/>
  <c r="H430" i="11"/>
  <c r="I430" i="11"/>
  <c r="J430" i="11"/>
  <c r="H431" i="11"/>
  <c r="I431" i="11"/>
  <c r="J431" i="11"/>
  <c r="H432" i="11"/>
  <c r="I432" i="11"/>
  <c r="J432" i="11"/>
  <c r="H433" i="11"/>
  <c r="I433" i="11"/>
  <c r="J433" i="11"/>
  <c r="H434" i="11"/>
  <c r="I434" i="11"/>
  <c r="J434" i="11"/>
  <c r="H435" i="11"/>
  <c r="I435" i="11"/>
  <c r="J435" i="11"/>
  <c r="H436" i="11"/>
  <c r="I436" i="11"/>
  <c r="J436" i="11"/>
  <c r="H437" i="11"/>
  <c r="I437" i="11"/>
  <c r="J437" i="11"/>
  <c r="H438" i="11"/>
  <c r="I438" i="11"/>
  <c r="J438" i="11"/>
  <c r="H439" i="11"/>
  <c r="I439" i="11"/>
  <c r="J439" i="11"/>
  <c r="H440" i="11"/>
  <c r="I440" i="11"/>
  <c r="J440" i="11"/>
  <c r="H441" i="11"/>
  <c r="I441" i="11"/>
  <c r="J441" i="11"/>
  <c r="H442" i="11"/>
  <c r="I442" i="11"/>
  <c r="J442" i="11"/>
  <c r="H443" i="11"/>
  <c r="I443" i="11"/>
  <c r="J443" i="11"/>
  <c r="H444" i="11"/>
  <c r="I444" i="11"/>
  <c r="J444" i="11"/>
  <c r="H445" i="11"/>
  <c r="I445" i="11"/>
  <c r="J445" i="11"/>
  <c r="H446" i="11"/>
  <c r="I446" i="11"/>
  <c r="J446" i="11"/>
  <c r="H447" i="11"/>
  <c r="I447" i="11"/>
  <c r="J447" i="11"/>
  <c r="H448" i="11"/>
  <c r="I448" i="11"/>
  <c r="J448" i="11"/>
  <c r="H449" i="11"/>
  <c r="I449" i="11"/>
  <c r="J449" i="11"/>
  <c r="H450" i="11"/>
  <c r="I450" i="11"/>
  <c r="J450" i="11"/>
  <c r="H451" i="11"/>
  <c r="I451" i="11"/>
  <c r="J451" i="11"/>
  <c r="H452" i="11"/>
  <c r="I452" i="11"/>
  <c r="J452" i="11"/>
  <c r="H453" i="11"/>
  <c r="I453" i="11"/>
  <c r="J453" i="11"/>
  <c r="H454" i="11"/>
  <c r="I454" i="11"/>
  <c r="J454" i="11"/>
  <c r="H455" i="11"/>
  <c r="I455" i="11"/>
  <c r="J455" i="11"/>
  <c r="H456" i="11"/>
  <c r="I456" i="11"/>
  <c r="J456" i="11"/>
  <c r="H457" i="11"/>
  <c r="I457" i="11"/>
  <c r="J457" i="11"/>
  <c r="H458" i="11"/>
  <c r="I458" i="11"/>
  <c r="J458" i="11"/>
  <c r="H459" i="11"/>
  <c r="I459" i="11"/>
  <c r="J459" i="11"/>
  <c r="H460" i="11"/>
  <c r="I460" i="11"/>
  <c r="J460" i="11"/>
  <c r="H461" i="11"/>
  <c r="I461" i="11"/>
  <c r="J461" i="11"/>
  <c r="H462" i="11"/>
  <c r="I462" i="11"/>
  <c r="J462" i="11"/>
  <c r="H463" i="11"/>
  <c r="I463" i="11"/>
  <c r="J463" i="11"/>
  <c r="H464" i="11"/>
  <c r="I464" i="11"/>
  <c r="J464" i="11"/>
  <c r="H465" i="11"/>
  <c r="I465" i="11"/>
  <c r="J465" i="11"/>
  <c r="H466" i="11"/>
  <c r="I466" i="11"/>
  <c r="J466" i="11"/>
  <c r="H467" i="11"/>
  <c r="I467" i="11"/>
  <c r="J467" i="11"/>
  <c r="H468" i="11"/>
  <c r="I468" i="11"/>
  <c r="J468" i="11"/>
  <c r="H469" i="11"/>
  <c r="I469" i="11"/>
  <c r="J469" i="11"/>
  <c r="H470" i="11"/>
  <c r="I470" i="11"/>
  <c r="J470" i="11"/>
  <c r="H471" i="11"/>
  <c r="I471" i="11"/>
  <c r="J471" i="11"/>
  <c r="H472" i="11"/>
  <c r="I472" i="11"/>
  <c r="J472" i="11"/>
  <c r="H473" i="11"/>
  <c r="I473" i="11"/>
  <c r="J473" i="11"/>
  <c r="H474" i="11"/>
  <c r="I474" i="11"/>
  <c r="J474" i="11"/>
  <c r="H475" i="11"/>
  <c r="I475" i="11"/>
  <c r="J475" i="11"/>
  <c r="H476" i="11"/>
  <c r="I476" i="11"/>
  <c r="J476" i="11"/>
  <c r="H477" i="11"/>
  <c r="I477" i="11"/>
  <c r="J477" i="11"/>
  <c r="H478" i="11"/>
  <c r="I478" i="11"/>
  <c r="J478" i="11"/>
  <c r="H479" i="11"/>
  <c r="I479" i="11"/>
  <c r="J479" i="11"/>
  <c r="H480" i="11"/>
  <c r="I480" i="11"/>
  <c r="J480" i="11"/>
  <c r="H481" i="11"/>
  <c r="I481" i="11"/>
  <c r="J481" i="11"/>
  <c r="H482" i="11"/>
  <c r="I482" i="11"/>
  <c r="J482" i="11"/>
  <c r="H483" i="11"/>
  <c r="I483" i="11"/>
  <c r="J483" i="11"/>
  <c r="H484" i="11"/>
  <c r="I484" i="11"/>
  <c r="J484" i="11"/>
  <c r="H485" i="11"/>
  <c r="I485" i="11"/>
  <c r="J485" i="11"/>
  <c r="H486" i="11"/>
  <c r="I486" i="11"/>
  <c r="J486" i="11"/>
  <c r="H487" i="11"/>
  <c r="I487" i="11"/>
  <c r="J487" i="11"/>
  <c r="H488" i="11"/>
  <c r="I488" i="11"/>
  <c r="J488" i="11"/>
  <c r="H489" i="11"/>
  <c r="I489" i="11"/>
  <c r="J489" i="11"/>
  <c r="H490" i="11"/>
  <c r="I490" i="11"/>
  <c r="J490" i="11"/>
  <c r="H491" i="11"/>
  <c r="I491" i="11"/>
  <c r="J491" i="11"/>
  <c r="H492" i="11"/>
  <c r="I492" i="11"/>
  <c r="J492" i="11"/>
  <c r="H493" i="11"/>
  <c r="I493" i="11"/>
  <c r="J493" i="11"/>
  <c r="H494" i="11"/>
  <c r="I494" i="11"/>
  <c r="J494" i="11"/>
  <c r="H495" i="11"/>
  <c r="I495" i="11"/>
  <c r="J495" i="11"/>
  <c r="H496" i="11"/>
  <c r="I496" i="11"/>
  <c r="J496" i="11"/>
  <c r="H497" i="11"/>
  <c r="I497" i="11"/>
  <c r="J497" i="11"/>
  <c r="H498" i="11"/>
  <c r="I498" i="11"/>
  <c r="J498" i="11"/>
  <c r="H499" i="11"/>
  <c r="I499" i="11"/>
  <c r="J499" i="11"/>
  <c r="H500" i="11"/>
  <c r="I500" i="11"/>
  <c r="J500" i="11"/>
  <c r="H501" i="11"/>
  <c r="I501" i="11"/>
  <c r="J501" i="11"/>
  <c r="H502" i="11"/>
  <c r="I502" i="11"/>
  <c r="J502" i="11"/>
  <c r="H503" i="11"/>
  <c r="I503" i="11"/>
  <c r="J503" i="11"/>
  <c r="H504" i="11"/>
  <c r="I504" i="11"/>
  <c r="J504" i="11"/>
  <c r="H505" i="11"/>
  <c r="I505" i="11"/>
  <c r="J505" i="11"/>
  <c r="H506" i="11"/>
  <c r="I506" i="11"/>
  <c r="J506" i="11"/>
  <c r="H507" i="11"/>
  <c r="I507" i="11"/>
  <c r="J507" i="11"/>
  <c r="H508" i="11"/>
  <c r="I508" i="11"/>
  <c r="J508" i="11"/>
  <c r="H509" i="11"/>
  <c r="I509" i="11"/>
  <c r="J509" i="11"/>
  <c r="H510" i="11"/>
  <c r="I510" i="11"/>
  <c r="J510" i="11"/>
  <c r="H511" i="11"/>
  <c r="I511" i="11"/>
  <c r="J511" i="11"/>
  <c r="H512" i="11"/>
  <c r="I512" i="11"/>
  <c r="J512" i="11"/>
  <c r="H513" i="11"/>
  <c r="I513" i="11"/>
  <c r="J513" i="11"/>
  <c r="H514" i="11"/>
  <c r="I514" i="11"/>
  <c r="J514" i="11"/>
  <c r="H515" i="11"/>
  <c r="I515" i="11"/>
  <c r="J515" i="11"/>
  <c r="H516" i="11"/>
  <c r="I516" i="11"/>
  <c r="J516" i="11"/>
  <c r="H517" i="11"/>
  <c r="I517" i="11"/>
  <c r="J517" i="11"/>
  <c r="H518" i="11"/>
  <c r="I518" i="11"/>
  <c r="J518" i="11"/>
  <c r="H519" i="11"/>
  <c r="I519" i="11"/>
  <c r="J519" i="11"/>
  <c r="H520" i="11"/>
  <c r="I520" i="11"/>
  <c r="J520" i="11"/>
  <c r="H521" i="11"/>
  <c r="I521" i="11"/>
  <c r="J521" i="11"/>
  <c r="H522" i="11"/>
  <c r="I522" i="11"/>
  <c r="J522" i="11"/>
  <c r="H523" i="11"/>
  <c r="I523" i="11"/>
  <c r="J523" i="11"/>
  <c r="H524" i="11"/>
  <c r="I524" i="11"/>
  <c r="J524" i="11"/>
  <c r="H525" i="11"/>
  <c r="I525" i="11"/>
  <c r="J525" i="11"/>
  <c r="H526" i="11"/>
  <c r="I526" i="11"/>
  <c r="J526" i="11"/>
  <c r="H527" i="11"/>
  <c r="I527" i="11"/>
  <c r="J527" i="11"/>
  <c r="H528" i="11"/>
  <c r="I528" i="11"/>
  <c r="J528" i="11"/>
  <c r="H529" i="11"/>
  <c r="I529" i="11"/>
  <c r="J529" i="11"/>
  <c r="H530" i="11"/>
  <c r="I530" i="11"/>
  <c r="J530" i="11"/>
  <c r="H531" i="11"/>
  <c r="I531" i="11"/>
  <c r="J531" i="11"/>
  <c r="H532" i="11"/>
  <c r="I532" i="11"/>
  <c r="J532" i="11"/>
  <c r="H533" i="11"/>
  <c r="I533" i="11"/>
  <c r="J533" i="11"/>
  <c r="H534" i="11"/>
  <c r="I534" i="11"/>
  <c r="J534" i="11"/>
  <c r="H535" i="11"/>
  <c r="I535" i="11"/>
  <c r="J535" i="11"/>
  <c r="H536" i="11"/>
  <c r="I536" i="11"/>
  <c r="J536" i="11"/>
  <c r="H537" i="11"/>
  <c r="I537" i="11"/>
  <c r="J537" i="11"/>
  <c r="H538" i="11"/>
  <c r="I538" i="11"/>
  <c r="J538" i="11"/>
  <c r="H539" i="11"/>
  <c r="I539" i="11"/>
  <c r="J539" i="11"/>
  <c r="H540" i="11"/>
  <c r="I540" i="11"/>
  <c r="J540" i="11"/>
  <c r="H541" i="11"/>
  <c r="I541" i="11"/>
  <c r="J541" i="11"/>
  <c r="H542" i="11"/>
  <c r="I542" i="11"/>
  <c r="J542" i="11"/>
  <c r="H543" i="11"/>
  <c r="I543" i="11"/>
  <c r="J543" i="11"/>
  <c r="H544" i="11"/>
  <c r="I544" i="11"/>
  <c r="J544" i="11"/>
  <c r="H545" i="11"/>
  <c r="I545" i="11"/>
  <c r="J545" i="11"/>
  <c r="H546" i="11"/>
  <c r="I546" i="11"/>
  <c r="J546" i="11"/>
  <c r="H547" i="11"/>
  <c r="I547" i="11"/>
  <c r="J547" i="11"/>
  <c r="H548" i="11"/>
  <c r="I548" i="11"/>
  <c r="J548" i="11"/>
  <c r="H549" i="11"/>
  <c r="I549" i="11"/>
  <c r="J549" i="11"/>
  <c r="H550" i="11"/>
  <c r="I550" i="11"/>
  <c r="J550" i="11"/>
  <c r="H551" i="11"/>
  <c r="I551" i="11"/>
  <c r="J551" i="11"/>
  <c r="H552" i="11"/>
  <c r="I552" i="11"/>
  <c r="J552" i="11"/>
  <c r="H553" i="11"/>
  <c r="I553" i="11"/>
  <c r="J553" i="11"/>
  <c r="H554" i="11"/>
  <c r="I554" i="11"/>
  <c r="J554" i="11"/>
  <c r="H555" i="11"/>
  <c r="I555" i="11"/>
  <c r="J555" i="11"/>
  <c r="H556" i="11"/>
  <c r="I556" i="11"/>
  <c r="J556" i="11"/>
  <c r="H557" i="11"/>
  <c r="I557" i="11"/>
  <c r="J557" i="11"/>
  <c r="H558" i="11"/>
  <c r="I558" i="11"/>
  <c r="J558" i="11"/>
  <c r="H559" i="11"/>
  <c r="I559" i="11"/>
  <c r="J559" i="11"/>
  <c r="H560" i="11"/>
  <c r="I560" i="11"/>
  <c r="J560" i="11"/>
  <c r="H561" i="11"/>
  <c r="I561" i="11"/>
  <c r="J561" i="11"/>
  <c r="H562" i="11"/>
  <c r="I562" i="11"/>
  <c r="J562" i="11"/>
  <c r="H563" i="11"/>
  <c r="I563" i="11"/>
  <c r="J563" i="11"/>
  <c r="H564" i="11"/>
  <c r="I564" i="11"/>
  <c r="J564" i="11"/>
  <c r="H565" i="11"/>
  <c r="I565" i="11"/>
  <c r="J565" i="11"/>
  <c r="H566" i="11"/>
  <c r="I566" i="11"/>
  <c r="J566" i="11"/>
  <c r="H567" i="11"/>
  <c r="I567" i="11"/>
  <c r="J567" i="11"/>
  <c r="H568" i="11"/>
  <c r="I568" i="11"/>
  <c r="J568" i="11"/>
  <c r="H569" i="11"/>
  <c r="I569" i="11"/>
  <c r="J569" i="11"/>
  <c r="H570" i="11"/>
  <c r="I570" i="11"/>
  <c r="J570" i="11"/>
  <c r="H571" i="11"/>
  <c r="I571" i="11"/>
  <c r="J571" i="11"/>
  <c r="H572" i="11"/>
  <c r="I572" i="11"/>
  <c r="J572" i="11"/>
  <c r="H573" i="11"/>
  <c r="I573" i="11"/>
  <c r="J573" i="11"/>
  <c r="H574" i="11"/>
  <c r="I574" i="11"/>
  <c r="J574" i="11"/>
  <c r="H575" i="11"/>
  <c r="I575" i="11"/>
  <c r="J575" i="11"/>
  <c r="H576" i="11"/>
  <c r="I576" i="11"/>
  <c r="J576" i="11"/>
  <c r="H577" i="11"/>
  <c r="I577" i="11"/>
  <c r="J577" i="11"/>
  <c r="H578" i="11"/>
  <c r="I578" i="11"/>
  <c r="J578" i="11"/>
  <c r="H579" i="11"/>
  <c r="I579" i="11"/>
  <c r="J579" i="11"/>
  <c r="H580" i="11"/>
  <c r="I580" i="11"/>
  <c r="J580" i="11"/>
  <c r="H581" i="11"/>
  <c r="I581" i="11"/>
  <c r="J581" i="11"/>
  <c r="H582" i="11"/>
  <c r="I582" i="11"/>
  <c r="J582" i="11"/>
  <c r="H583" i="11"/>
  <c r="I583" i="11"/>
  <c r="J583" i="11"/>
  <c r="H584" i="11"/>
  <c r="I584" i="11"/>
  <c r="J584" i="11"/>
  <c r="H585" i="11"/>
  <c r="I585" i="11"/>
  <c r="J585" i="11"/>
  <c r="H586" i="11"/>
  <c r="I586" i="11"/>
  <c r="J586" i="11"/>
  <c r="H587" i="11"/>
  <c r="I587" i="11"/>
  <c r="J587" i="11"/>
  <c r="H588" i="11"/>
  <c r="I588" i="11"/>
  <c r="J588" i="11"/>
  <c r="H589" i="11"/>
  <c r="I589" i="11"/>
  <c r="J589" i="11"/>
  <c r="H590" i="11"/>
  <c r="I590" i="11"/>
  <c r="J590" i="11"/>
  <c r="H591" i="11"/>
  <c r="I591" i="11"/>
  <c r="J591" i="11"/>
  <c r="H592" i="11"/>
  <c r="I592" i="11"/>
  <c r="J592" i="11"/>
  <c r="H593" i="11"/>
  <c r="I593" i="11"/>
  <c r="J593" i="11"/>
  <c r="H594" i="11"/>
  <c r="I594" i="11"/>
  <c r="J594" i="11"/>
  <c r="H595" i="11"/>
  <c r="I595" i="11"/>
  <c r="J595" i="11"/>
  <c r="H596" i="11"/>
  <c r="I596" i="11"/>
  <c r="J596" i="11"/>
  <c r="H597" i="11"/>
  <c r="I597" i="11"/>
  <c r="J597" i="11"/>
  <c r="H598" i="11"/>
  <c r="I598" i="11"/>
  <c r="J598" i="11"/>
  <c r="H599" i="11"/>
  <c r="I599" i="11"/>
  <c r="J599" i="11"/>
  <c r="H600" i="11"/>
  <c r="I600" i="11"/>
  <c r="J600" i="11"/>
  <c r="H601" i="11"/>
  <c r="I601" i="11"/>
  <c r="J601" i="11"/>
  <c r="H602" i="11"/>
  <c r="I602" i="11"/>
  <c r="J602" i="11"/>
  <c r="H603" i="11"/>
  <c r="I603" i="11"/>
  <c r="J603" i="11"/>
  <c r="H604" i="11"/>
  <c r="I604" i="11"/>
  <c r="J604" i="11"/>
  <c r="H605" i="11"/>
  <c r="I605" i="11"/>
  <c r="J605" i="11"/>
  <c r="H606" i="11"/>
  <c r="I606" i="11"/>
  <c r="J606" i="11"/>
  <c r="H607" i="11"/>
  <c r="I607" i="11"/>
  <c r="J607" i="11"/>
  <c r="H608" i="11"/>
  <c r="I608" i="11"/>
  <c r="J608" i="11"/>
  <c r="H609" i="11"/>
  <c r="I609" i="11"/>
  <c r="J609" i="11"/>
  <c r="H610" i="11"/>
  <c r="I610" i="11"/>
  <c r="J610" i="11"/>
  <c r="H611" i="11"/>
  <c r="I611" i="11"/>
  <c r="J611" i="11"/>
  <c r="H612" i="11"/>
  <c r="I612" i="11"/>
  <c r="J612" i="11"/>
  <c r="H613" i="11"/>
  <c r="I613" i="11"/>
  <c r="J613" i="11"/>
  <c r="H614" i="11"/>
  <c r="I614" i="11"/>
  <c r="J614" i="11"/>
  <c r="H615" i="11"/>
  <c r="I615" i="11"/>
  <c r="J615" i="11"/>
  <c r="H616" i="11"/>
  <c r="I616" i="11"/>
  <c r="J616" i="11"/>
  <c r="H617" i="11"/>
  <c r="I617" i="11"/>
  <c r="J617" i="11"/>
  <c r="J2" i="11"/>
  <c r="I2" i="11"/>
  <c r="H2" i="11"/>
  <c r="D2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1" i="10"/>
  <c r="H4" i="13" l="1"/>
  <c r="K4" i="13" s="1"/>
  <c r="F6" i="13"/>
  <c r="G5" i="13"/>
  <c r="J5" i="13" s="1"/>
  <c r="E5" i="13"/>
  <c r="L2" i="11"/>
  <c r="L608" i="11"/>
  <c r="L600" i="11"/>
  <c r="L592" i="11"/>
  <c r="L584" i="11"/>
  <c r="L576" i="11"/>
  <c r="L568" i="11"/>
  <c r="L560" i="11"/>
  <c r="L552" i="11"/>
  <c r="L544" i="11"/>
  <c r="L536" i="11"/>
  <c r="L528" i="11"/>
  <c r="L520" i="11"/>
  <c r="L512" i="11"/>
  <c r="L504" i="11"/>
  <c r="L496" i="11"/>
  <c r="L488" i="11"/>
  <c r="L480" i="11"/>
  <c r="L472" i="11"/>
  <c r="L464" i="11"/>
  <c r="L456" i="11"/>
  <c r="L448" i="11"/>
  <c r="L440" i="11"/>
  <c r="L432" i="11"/>
  <c r="L424" i="11"/>
  <c r="L416" i="11"/>
  <c r="L408" i="11"/>
  <c r="L400" i="11"/>
  <c r="L392" i="11"/>
  <c r="L384" i="11"/>
  <c r="L376" i="11"/>
  <c r="L368" i="11"/>
  <c r="L360" i="11"/>
  <c r="L352" i="11"/>
  <c r="L344" i="11"/>
  <c r="L336" i="11"/>
  <c r="L328" i="11"/>
  <c r="L320" i="11"/>
  <c r="L312" i="11"/>
  <c r="L304" i="11"/>
  <c r="L296" i="11"/>
  <c r="L288" i="11"/>
  <c r="L280" i="11"/>
  <c r="L272" i="11"/>
  <c r="L224" i="11"/>
  <c r="L216" i="11"/>
  <c r="L208" i="11"/>
  <c r="L200" i="11"/>
  <c r="L184" i="11"/>
  <c r="L176" i="11"/>
  <c r="L616" i="11"/>
  <c r="L3" i="11"/>
  <c r="L157" i="11"/>
  <c r="L149" i="11"/>
  <c r="L125" i="11"/>
  <c r="L117" i="11"/>
  <c r="L109" i="11"/>
  <c r="L101" i="11"/>
  <c r="L77" i="11"/>
  <c r="L61" i="11"/>
  <c r="L53" i="11"/>
  <c r="L45" i="11"/>
  <c r="L37" i="11"/>
  <c r="L29" i="11"/>
  <c r="L21" i="11"/>
  <c r="L13" i="11"/>
  <c r="L5" i="11"/>
  <c r="L11" i="11"/>
  <c r="L610" i="11"/>
  <c r="L602" i="11"/>
  <c r="L594" i="11"/>
  <c r="L586" i="11"/>
  <c r="L578" i="11"/>
  <c r="L570" i="11"/>
  <c r="L562" i="11"/>
  <c r="L554" i="11"/>
  <c r="L546" i="11"/>
  <c r="L538" i="11"/>
  <c r="L530" i="11"/>
  <c r="L522" i="11"/>
  <c r="L514" i="11"/>
  <c r="L506" i="11"/>
  <c r="L498" i="11"/>
  <c r="L490" i="11"/>
  <c r="L482" i="11"/>
  <c r="L474" i="11"/>
  <c r="L466" i="11"/>
  <c r="L458" i="11"/>
  <c r="L450" i="11"/>
  <c r="L442" i="11"/>
  <c r="L434" i="11"/>
  <c r="L426" i="11"/>
  <c r="L418" i="11"/>
  <c r="L410" i="11"/>
  <c r="L264" i="11"/>
  <c r="L256" i="11"/>
  <c r="L248" i="11"/>
  <c r="L240" i="11"/>
  <c r="L232" i="11"/>
  <c r="L192" i="11"/>
  <c r="L168" i="11"/>
  <c r="L88" i="11"/>
  <c r="L80" i="11"/>
  <c r="L72" i="11"/>
  <c r="L24" i="11"/>
  <c r="L604" i="11"/>
  <c r="L402" i="11"/>
  <c r="L394" i="11"/>
  <c r="L386" i="11"/>
  <c r="L378" i="11"/>
  <c r="L370" i="11"/>
  <c r="L362" i="11"/>
  <c r="L354" i="11"/>
  <c r="L346" i="11"/>
  <c r="L338" i="11"/>
  <c r="L330" i="11"/>
  <c r="L322" i="11"/>
  <c r="L314" i="11"/>
  <c r="L306" i="11"/>
  <c r="L298" i="11"/>
  <c r="L290" i="11"/>
  <c r="L282" i="11"/>
  <c r="L274" i="11"/>
  <c r="L266" i="11"/>
  <c r="L258" i="11"/>
  <c r="L250" i="11"/>
  <c r="L242" i="11"/>
  <c r="L234" i="11"/>
  <c r="L226" i="11"/>
  <c r="L218" i="11"/>
  <c r="L210" i="11"/>
  <c r="L202" i="11"/>
  <c r="L194" i="11"/>
  <c r="L186" i="11"/>
  <c r="L178" i="11"/>
  <c r="L170" i="11"/>
  <c r="L162" i="11"/>
  <c r="L154" i="11"/>
  <c r="L146" i="11"/>
  <c r="L138" i="11"/>
  <c r="L130" i="11"/>
  <c r="L122" i="11"/>
  <c r="L114" i="11"/>
  <c r="L106" i="11"/>
  <c r="L98" i="11"/>
  <c r="L90" i="11"/>
  <c r="L82" i="11"/>
  <c r="L74" i="11"/>
  <c r="L66" i="11"/>
  <c r="L58" i="11"/>
  <c r="L50" i="11"/>
  <c r="L42" i="11"/>
  <c r="L34" i="11"/>
  <c r="L26" i="11"/>
  <c r="L18" i="11"/>
  <c r="L10" i="11"/>
  <c r="L548" i="11"/>
  <c r="L516" i="11"/>
  <c r="L492" i="11"/>
  <c r="L436" i="11"/>
  <c r="L420" i="11"/>
  <c r="L356" i="11"/>
  <c r="L308" i="11"/>
  <c r="L276" i="11"/>
  <c r="L268" i="11"/>
  <c r="L220" i="11"/>
  <c r="L196" i="11"/>
  <c r="L188" i="11"/>
  <c r="L180" i="11"/>
  <c r="L172" i="11"/>
  <c r="L164" i="11"/>
  <c r="L156" i="11"/>
  <c r="L148" i="11"/>
  <c r="L140" i="11"/>
  <c r="L132" i="11"/>
  <c r="L124" i="11"/>
  <c r="L116" i="11"/>
  <c r="L108" i="11"/>
  <c r="L100" i="11"/>
  <c r="L92" i="11"/>
  <c r="L84" i="11"/>
  <c r="L76" i="11"/>
  <c r="L68" i="11"/>
  <c r="L60" i="11"/>
  <c r="L52" i="11"/>
  <c r="L44" i="11"/>
  <c r="L36" i="11"/>
  <c r="L28" i="11"/>
  <c r="L20" i="11"/>
  <c r="L12" i="11"/>
  <c r="L4" i="11"/>
  <c r="L612" i="11"/>
  <c r="L596" i="11"/>
  <c r="L572" i="11"/>
  <c r="L524" i="11"/>
  <c r="L500" i="11"/>
  <c r="L476" i="11"/>
  <c r="L452" i="11"/>
  <c r="L396" i="11"/>
  <c r="L380" i="11"/>
  <c r="L364" i="11"/>
  <c r="L340" i="11"/>
  <c r="L316" i="11"/>
  <c r="L292" i="11"/>
  <c r="L260" i="11"/>
  <c r="L244" i="11"/>
  <c r="L204" i="11"/>
  <c r="L588" i="11"/>
  <c r="L564" i="11"/>
  <c r="L540" i="11"/>
  <c r="L484" i="11"/>
  <c r="L460" i="11"/>
  <c r="L444" i="11"/>
  <c r="L404" i="11"/>
  <c r="L388" i="11"/>
  <c r="L372" i="11"/>
  <c r="L332" i="11"/>
  <c r="L212" i="11"/>
  <c r="L606" i="11"/>
  <c r="L598" i="11"/>
  <c r="L590" i="11"/>
  <c r="L582" i="11"/>
  <c r="L574" i="11"/>
  <c r="L566" i="11"/>
  <c r="L558" i="11"/>
  <c r="L550" i="11"/>
  <c r="L542" i="11"/>
  <c r="L534" i="11"/>
  <c r="L526" i="11"/>
  <c r="L518" i="11"/>
  <c r="L510" i="11"/>
  <c r="L502" i="11"/>
  <c r="L494" i="11"/>
  <c r="L486" i="11"/>
  <c r="L478" i="11"/>
  <c r="L470" i="11"/>
  <c r="L462" i="11"/>
  <c r="L454" i="11"/>
  <c r="L446" i="11"/>
  <c r="L438" i="11"/>
  <c r="L430" i="11"/>
  <c r="L422" i="11"/>
  <c r="L414" i="11"/>
  <c r="L406" i="11"/>
  <c r="L398" i="11"/>
  <c r="L390" i="11"/>
  <c r="L382" i="11"/>
  <c r="L374" i="11"/>
  <c r="L366" i="11"/>
  <c r="L358" i="11"/>
  <c r="L350" i="11"/>
  <c r="L342" i="11"/>
  <c r="L334" i="11"/>
  <c r="L326" i="11"/>
  <c r="L318" i="11"/>
  <c r="L310" i="11"/>
  <c r="L294" i="11"/>
  <c r="L262" i="11"/>
  <c r="L254" i="11"/>
  <c r="L246" i="11"/>
  <c r="L238" i="11"/>
  <c r="L230" i="11"/>
  <c r="L222" i="11"/>
  <c r="L214" i="11"/>
  <c r="L206" i="11"/>
  <c r="L198" i="11"/>
  <c r="L190" i="11"/>
  <c r="L182" i="11"/>
  <c r="L174" i="11"/>
  <c r="L166" i="11"/>
  <c r="L158" i="11"/>
  <c r="L142" i="11"/>
  <c r="L134" i="11"/>
  <c r="L126" i="11"/>
  <c r="L118" i="11"/>
  <c r="L110" i="11"/>
  <c r="L102" i="11"/>
  <c r="L94" i="11"/>
  <c r="L86" i="11"/>
  <c r="L78" i="11"/>
  <c r="L70" i="11"/>
  <c r="L62" i="11"/>
  <c r="L54" i="11"/>
  <c r="L46" i="11"/>
  <c r="L38" i="11"/>
  <c r="L30" i="11"/>
  <c r="L22" i="11"/>
  <c r="L14" i="11"/>
  <c r="L580" i="11"/>
  <c r="L556" i="11"/>
  <c r="L428" i="11"/>
  <c r="L300" i="11"/>
  <c r="L284" i="11"/>
  <c r="L252" i="11"/>
  <c r="L228" i="11"/>
  <c r="L283" i="11"/>
  <c r="L532" i="11"/>
  <c r="L508" i="11"/>
  <c r="L468" i="11"/>
  <c r="L412" i="11"/>
  <c r="L348" i="11"/>
  <c r="L324" i="11"/>
  <c r="L236" i="11"/>
  <c r="L611" i="11"/>
  <c r="L614" i="11"/>
  <c r="L617" i="11"/>
  <c r="L613" i="11"/>
  <c r="L605" i="11"/>
  <c r="L615" i="11"/>
  <c r="L607" i="11"/>
  <c r="L599" i="11"/>
  <c r="L591" i="11"/>
  <c r="L583" i="11"/>
  <c r="L575" i="11"/>
  <c r="L567" i="11"/>
  <c r="L559" i="11"/>
  <c r="L551" i="11"/>
  <c r="L543" i="11"/>
  <c r="L535" i="11"/>
  <c r="L527" i="11"/>
  <c r="L519" i="11"/>
  <c r="L511" i="11"/>
  <c r="L503" i="11"/>
  <c r="L495" i="11"/>
  <c r="L487" i="11"/>
  <c r="L479" i="11"/>
  <c r="L471" i="11"/>
  <c r="L463" i="11"/>
  <c r="L455" i="11"/>
  <c r="L447" i="11"/>
  <c r="L439" i="11"/>
  <c r="L431" i="11"/>
  <c r="L423" i="11"/>
  <c r="L609" i="11"/>
  <c r="L601" i="11"/>
  <c r="L593" i="11"/>
  <c r="L585" i="11"/>
  <c r="L577" i="11"/>
  <c r="L569" i="11"/>
  <c r="L561" i="11"/>
  <c r="L553" i="11"/>
  <c r="L545" i="11"/>
  <c r="L537" i="11"/>
  <c r="L529" i="11"/>
  <c r="L521" i="11"/>
  <c r="L513" i="11"/>
  <c r="L505" i="11"/>
  <c r="L497" i="11"/>
  <c r="L489" i="11"/>
  <c r="L481" i="11"/>
  <c r="L473" i="11"/>
  <c r="L465" i="11"/>
  <c r="L457" i="11"/>
  <c r="L449" i="11"/>
  <c r="L441" i="11"/>
  <c r="L433" i="11"/>
  <c r="L425" i="11"/>
  <c r="L417" i="11"/>
  <c r="L409" i="11"/>
  <c r="L401" i="11"/>
  <c r="L393" i="11"/>
  <c r="L385" i="11"/>
  <c r="L377" i="11"/>
  <c r="L369" i="11"/>
  <c r="L361" i="11"/>
  <c r="L353" i="11"/>
  <c r="L345" i="11"/>
  <c r="L337" i="11"/>
  <c r="L329" i="11"/>
  <c r="L321" i="11"/>
  <c r="L313" i="11"/>
  <c r="L305" i="11"/>
  <c r="L297" i="11"/>
  <c r="L289" i="11"/>
  <c r="L281" i="11"/>
  <c r="L273" i="11"/>
  <c r="L265" i="11"/>
  <c r="L257" i="11"/>
  <c r="L249" i="11"/>
  <c r="L241" i="11"/>
  <c r="L233" i="11"/>
  <c r="L225" i="11"/>
  <c r="L217" i="11"/>
  <c r="L209" i="11"/>
  <c r="L201" i="11"/>
  <c r="L193" i="11"/>
  <c r="L185" i="11"/>
  <c r="L177" i="11"/>
  <c r="L169" i="11"/>
  <c r="L161" i="11"/>
  <c r="L153" i="11"/>
  <c r="L145" i="11"/>
  <c r="L137" i="11"/>
  <c r="L129" i="11"/>
  <c r="L121" i="11"/>
  <c r="L113" i="11"/>
  <c r="L105" i="11"/>
  <c r="L97" i="11"/>
  <c r="L89" i="11"/>
  <c r="L81" i="11"/>
  <c r="L73" i="11"/>
  <c r="L65" i="11"/>
  <c r="L57" i="11"/>
  <c r="L49" i="11"/>
  <c r="L41" i="11"/>
  <c r="L33" i="11"/>
  <c r="L25" i="11"/>
  <c r="L17" i="11"/>
  <c r="L9" i="11"/>
  <c r="L302" i="11"/>
  <c r="L286" i="11"/>
  <c r="L278" i="11"/>
  <c r="L270" i="11"/>
  <c r="L150" i="11"/>
  <c r="L6" i="11"/>
  <c r="L603" i="11"/>
  <c r="L595" i="11"/>
  <c r="L587" i="11"/>
  <c r="L579" i="11"/>
  <c r="L571" i="11"/>
  <c r="L563" i="11"/>
  <c r="L555" i="11"/>
  <c r="L547" i="11"/>
  <c r="L539" i="11"/>
  <c r="L531" i="11"/>
  <c r="L523" i="11"/>
  <c r="L515" i="11"/>
  <c r="L507" i="11"/>
  <c r="L499" i="11"/>
  <c r="L491" i="11"/>
  <c r="L483" i="11"/>
  <c r="L475" i="11"/>
  <c r="L467" i="11"/>
  <c r="L459" i="11"/>
  <c r="L451" i="11"/>
  <c r="L443" i="11"/>
  <c r="L435" i="11"/>
  <c r="L427" i="11"/>
  <c r="L419" i="11"/>
  <c r="L411" i="11"/>
  <c r="L403" i="11"/>
  <c r="L395" i="11"/>
  <c r="L387" i="11"/>
  <c r="L379" i="11"/>
  <c r="L371" i="11"/>
  <c r="L363" i="11"/>
  <c r="L355" i="11"/>
  <c r="L347" i="11"/>
  <c r="L339" i="11"/>
  <c r="L331" i="11"/>
  <c r="L323" i="11"/>
  <c r="L315" i="11"/>
  <c r="L307" i="11"/>
  <c r="L299" i="11"/>
  <c r="L291" i="11"/>
  <c r="L275" i="11"/>
  <c r="L267" i="11"/>
  <c r="L259" i="11"/>
  <c r="L251" i="11"/>
  <c r="L243" i="11"/>
  <c r="L235" i="11"/>
  <c r="L227" i="11"/>
  <c r="L219" i="11"/>
  <c r="L211" i="11"/>
  <c r="L203" i="11"/>
  <c r="L195" i="11"/>
  <c r="L187" i="11"/>
  <c r="L179" i="11"/>
  <c r="L171" i="11"/>
  <c r="L163" i="11"/>
  <c r="L155" i="11"/>
  <c r="L147" i="11"/>
  <c r="L139" i="11"/>
  <c r="L131" i="11"/>
  <c r="L123" i="11"/>
  <c r="L115" i="11"/>
  <c r="L107" i="11"/>
  <c r="L99" i="11"/>
  <c r="L91" i="11"/>
  <c r="L83" i="11"/>
  <c r="L75" i="11"/>
  <c r="L67" i="11"/>
  <c r="L59" i="11"/>
  <c r="L51" i="11"/>
  <c r="L43" i="11"/>
  <c r="L35" i="11"/>
  <c r="L27" i="11"/>
  <c r="L19" i="11"/>
  <c r="L160" i="11"/>
  <c r="L152" i="11"/>
  <c r="L144" i="11"/>
  <c r="L136" i="11"/>
  <c r="L128" i="11"/>
  <c r="L120" i="11"/>
  <c r="L112" i="11"/>
  <c r="L104" i="11"/>
  <c r="L96" i="11"/>
  <c r="L64" i="11"/>
  <c r="L56" i="11"/>
  <c r="L48" i="11"/>
  <c r="L40" i="11"/>
  <c r="L32" i="11"/>
  <c r="L16" i="11"/>
  <c r="L8" i="11"/>
  <c r="L597" i="11"/>
  <c r="L589" i="11"/>
  <c r="L581" i="11"/>
  <c r="L573" i="11"/>
  <c r="L565" i="11"/>
  <c r="L557" i="11"/>
  <c r="L549" i="11"/>
  <c r="L541" i="11"/>
  <c r="L533" i="11"/>
  <c r="L525" i="11"/>
  <c r="L517" i="11"/>
  <c r="L509" i="11"/>
  <c r="L501" i="11"/>
  <c r="L493" i="11"/>
  <c r="L485" i="11"/>
  <c r="L477" i="11"/>
  <c r="L469" i="11"/>
  <c r="L461" i="11"/>
  <c r="L453" i="11"/>
  <c r="L445" i="11"/>
  <c r="L437" i="11"/>
  <c r="L429" i="11"/>
  <c r="L421" i="11"/>
  <c r="L413" i="11"/>
  <c r="L405" i="11"/>
  <c r="L397" i="11"/>
  <c r="L389" i="11"/>
  <c r="L381" i="11"/>
  <c r="L373" i="11"/>
  <c r="L365" i="11"/>
  <c r="L357" i="11"/>
  <c r="L349" i="11"/>
  <c r="L341" i="11"/>
  <c r="L333" i="11"/>
  <c r="L325" i="11"/>
  <c r="L317" i="11"/>
  <c r="L309" i="11"/>
  <c r="L301" i="11"/>
  <c r="L293" i="11"/>
  <c r="L285" i="11"/>
  <c r="L277" i="11"/>
  <c r="L269" i="11"/>
  <c r="L261" i="11"/>
  <c r="L253" i="11"/>
  <c r="L245" i="11"/>
  <c r="L237" i="11"/>
  <c r="L229" i="11"/>
  <c r="L221" i="11"/>
  <c r="L213" i="11"/>
  <c r="L205" i="11"/>
  <c r="L197" i="11"/>
  <c r="L189" i="11"/>
  <c r="L181" i="11"/>
  <c r="L173" i="11"/>
  <c r="L165" i="11"/>
  <c r="L141" i="11"/>
  <c r="L133" i="11"/>
  <c r="L93" i="11"/>
  <c r="L85" i="11"/>
  <c r="L69" i="11"/>
  <c r="L415" i="11"/>
  <c r="L407" i="11"/>
  <c r="L399" i="11"/>
  <c r="L391" i="11"/>
  <c r="L383" i="11"/>
  <c r="L375" i="11"/>
  <c r="L367" i="11"/>
  <c r="L359" i="11"/>
  <c r="L351" i="11"/>
  <c r="L343" i="11"/>
  <c r="L335" i="11"/>
  <c r="L327" i="11"/>
  <c r="L319" i="11"/>
  <c r="L311" i="11"/>
  <c r="L303" i="11"/>
  <c r="L295" i="11"/>
  <c r="L287" i="11"/>
  <c r="L279" i="11"/>
  <c r="L271" i="11"/>
  <c r="L263" i="11"/>
  <c r="L255" i="11"/>
  <c r="L247" i="11"/>
  <c r="L239" i="11"/>
  <c r="L231" i="11"/>
  <c r="L223" i="11"/>
  <c r="L215" i="11"/>
  <c r="L207" i="11"/>
  <c r="L199" i="11"/>
  <c r="L191" i="11"/>
  <c r="L183" i="11"/>
  <c r="L175" i="11"/>
  <c r="L167" i="11"/>
  <c r="L159" i="11"/>
  <c r="L151" i="11"/>
  <c r="L143" i="11"/>
  <c r="L135" i="11"/>
  <c r="L127" i="11"/>
  <c r="L119" i="11"/>
  <c r="L111" i="11"/>
  <c r="L103" i="11"/>
  <c r="L95" i="11"/>
  <c r="L87" i="11"/>
  <c r="L79" i="11"/>
  <c r="L71" i="11"/>
  <c r="L63" i="11"/>
  <c r="L55" i="11"/>
  <c r="L47" i="11"/>
  <c r="L39" i="11"/>
  <c r="L31" i="11"/>
  <c r="L23" i="11"/>
  <c r="L15" i="11"/>
  <c r="L7" i="11"/>
  <c r="CI6" i="3"/>
  <c r="CI7" i="3"/>
  <c r="CI8" i="3"/>
  <c r="CI9" i="3"/>
  <c r="CI10" i="3"/>
  <c r="CI11" i="3"/>
  <c r="CI12" i="3"/>
  <c r="CI13" i="3"/>
  <c r="CI14" i="3"/>
  <c r="CI15" i="3"/>
  <c r="CI16" i="3"/>
  <c r="CI17" i="3"/>
  <c r="CI18" i="3"/>
  <c r="CI19" i="3"/>
  <c r="CI20" i="3"/>
  <c r="CI21" i="3"/>
  <c r="CI22" i="3"/>
  <c r="CI23" i="3"/>
  <c r="CI24" i="3"/>
  <c r="CI25" i="3"/>
  <c r="CI26" i="3"/>
  <c r="CI27" i="3"/>
  <c r="CI28" i="3"/>
  <c r="CI29" i="3"/>
  <c r="CI30" i="3"/>
  <c r="CI31" i="3"/>
  <c r="CI32" i="3"/>
  <c r="CI33" i="3"/>
  <c r="CI34" i="3"/>
  <c r="CI35" i="3"/>
  <c r="CI36" i="3"/>
  <c r="CI37" i="3"/>
  <c r="CI38" i="3"/>
  <c r="CI39" i="3"/>
  <c r="CI40" i="3"/>
  <c r="CI41" i="3"/>
  <c r="CI42" i="3"/>
  <c r="CI43" i="3"/>
  <c r="CI44" i="3"/>
  <c r="CI45" i="3"/>
  <c r="CI46" i="3"/>
  <c r="CI47" i="3"/>
  <c r="CI48" i="3"/>
  <c r="CI49" i="3"/>
  <c r="CI50" i="3"/>
  <c r="CI51" i="3"/>
  <c r="CI52" i="3"/>
  <c r="CI53" i="3"/>
  <c r="CI54" i="3"/>
  <c r="CI55" i="3"/>
  <c r="CI56" i="3"/>
  <c r="CI57" i="3"/>
  <c r="CI58" i="3"/>
  <c r="CI59" i="3"/>
  <c r="CI60" i="3"/>
  <c r="CI61" i="3"/>
  <c r="CI62" i="3"/>
  <c r="CI63" i="3"/>
  <c r="CI64" i="3"/>
  <c r="CI65" i="3"/>
  <c r="CI66" i="3"/>
  <c r="CI67" i="3"/>
  <c r="CI68" i="3"/>
  <c r="CI69" i="3"/>
  <c r="CI70" i="3"/>
  <c r="CI71" i="3"/>
  <c r="CI72" i="3"/>
  <c r="CI73" i="3"/>
  <c r="CI74" i="3"/>
  <c r="CI75" i="3"/>
  <c r="CI76" i="3"/>
  <c r="CI77" i="3"/>
  <c r="CI78" i="3"/>
  <c r="CI79" i="3"/>
  <c r="CI80" i="3"/>
  <c r="CI81" i="3"/>
  <c r="CI82" i="3"/>
  <c r="CI83" i="3"/>
  <c r="CI84" i="3"/>
  <c r="CI85" i="3"/>
  <c r="CI86" i="3"/>
  <c r="CI87" i="3"/>
  <c r="CI88" i="3"/>
  <c r="CI89" i="3"/>
  <c r="CI90" i="3"/>
  <c r="CI91" i="3"/>
  <c r="CI92" i="3"/>
  <c r="CI93" i="3"/>
  <c r="CI94" i="3"/>
  <c r="CI95" i="3"/>
  <c r="CI96" i="3"/>
  <c r="CI97" i="3"/>
  <c r="CI98" i="3"/>
  <c r="CI99" i="3"/>
  <c r="CI100" i="3"/>
  <c r="CI101" i="3"/>
  <c r="CI102" i="3"/>
  <c r="CI103" i="3"/>
  <c r="CI104" i="3"/>
  <c r="CI105" i="3"/>
  <c r="CI106" i="3"/>
  <c r="CI107" i="3"/>
  <c r="CI108" i="3"/>
  <c r="CI109" i="3"/>
  <c r="CI110" i="3"/>
  <c r="CI111" i="3"/>
  <c r="CI112" i="3"/>
  <c r="CI113" i="3"/>
  <c r="CI114" i="3"/>
  <c r="CI115" i="3"/>
  <c r="CI116" i="3"/>
  <c r="CI117" i="3"/>
  <c r="CI118" i="3"/>
  <c r="CI119" i="3"/>
  <c r="CI120" i="3"/>
  <c r="CI121" i="3"/>
  <c r="CI122" i="3"/>
  <c r="CI123" i="3"/>
  <c r="CI124" i="3"/>
  <c r="CI125" i="3"/>
  <c r="CI126" i="3"/>
  <c r="CI127" i="3"/>
  <c r="CI128" i="3"/>
  <c r="CI129" i="3"/>
  <c r="CI130" i="3"/>
  <c r="CI131" i="3"/>
  <c r="CI132" i="3"/>
  <c r="CI133" i="3"/>
  <c r="CI134" i="3"/>
  <c r="CI135" i="3"/>
  <c r="CI136" i="3"/>
  <c r="CI137" i="3"/>
  <c r="CI138" i="3"/>
  <c r="CI139" i="3"/>
  <c r="CI140" i="3"/>
  <c r="CI141" i="3"/>
  <c r="CI142" i="3"/>
  <c r="CI143" i="3"/>
  <c r="CI144" i="3"/>
  <c r="CI145" i="3"/>
  <c r="CI146" i="3"/>
  <c r="CI147" i="3"/>
  <c r="CI148" i="3"/>
  <c r="CI149" i="3"/>
  <c r="CI150" i="3"/>
  <c r="CI151" i="3"/>
  <c r="CI152" i="3"/>
  <c r="CI153" i="3"/>
  <c r="CI154" i="3"/>
  <c r="CI155" i="3"/>
  <c r="CI156" i="3"/>
  <c r="CI157" i="3"/>
  <c r="CI158" i="3"/>
  <c r="CI159" i="3"/>
  <c r="CI160" i="3"/>
  <c r="CI161" i="3"/>
  <c r="CI162" i="3"/>
  <c r="CI163" i="3"/>
  <c r="CI164" i="3"/>
  <c r="CI165" i="3"/>
  <c r="CI166" i="3"/>
  <c r="CI167" i="3"/>
  <c r="CI168" i="3"/>
  <c r="CI169" i="3"/>
  <c r="CI170" i="3"/>
  <c r="CI171" i="3"/>
  <c r="CI172" i="3"/>
  <c r="CI173" i="3"/>
  <c r="CI174" i="3"/>
  <c r="CI175" i="3"/>
  <c r="CI176" i="3"/>
  <c r="CI177" i="3"/>
  <c r="CI178" i="3"/>
  <c r="CI179" i="3"/>
  <c r="CI180" i="3"/>
  <c r="CI181" i="3"/>
  <c r="CI182" i="3"/>
  <c r="CI183" i="3"/>
  <c r="CI184" i="3"/>
  <c r="CI185" i="3"/>
  <c r="CI186" i="3"/>
  <c r="CI187" i="3"/>
  <c r="CI188" i="3"/>
  <c r="CI189" i="3"/>
  <c r="CI190" i="3"/>
  <c r="CI191" i="3"/>
  <c r="CI192" i="3"/>
  <c r="CI193" i="3"/>
  <c r="CI194" i="3"/>
  <c r="CI195" i="3"/>
  <c r="CI196" i="3"/>
  <c r="CI197" i="3"/>
  <c r="CI198" i="3"/>
  <c r="CI199" i="3"/>
  <c r="CI200" i="3"/>
  <c r="CI201" i="3"/>
  <c r="CI202" i="3"/>
  <c r="CI203" i="3"/>
  <c r="CI204" i="3"/>
  <c r="CI205" i="3"/>
  <c r="CI206" i="3"/>
  <c r="CI207" i="3"/>
  <c r="CI208" i="3"/>
  <c r="CI209" i="3"/>
  <c r="CI210" i="3"/>
  <c r="CI211" i="3"/>
  <c r="CI212" i="3"/>
  <c r="CI213" i="3"/>
  <c r="CI214" i="3"/>
  <c r="CI215" i="3"/>
  <c r="CI216" i="3"/>
  <c r="CI217" i="3"/>
  <c r="CI218" i="3"/>
  <c r="CI219" i="3"/>
  <c r="CI220" i="3"/>
  <c r="CI221" i="3"/>
  <c r="CI222" i="3"/>
  <c r="CI223" i="3"/>
  <c r="CI224" i="3"/>
  <c r="CI225" i="3"/>
  <c r="CI226" i="3"/>
  <c r="CI227" i="3"/>
  <c r="CI228" i="3"/>
  <c r="CI229" i="3"/>
  <c r="CI230" i="3"/>
  <c r="CI231" i="3"/>
  <c r="CI232" i="3"/>
  <c r="CI233" i="3"/>
  <c r="CI234" i="3"/>
  <c r="CI235" i="3"/>
  <c r="CI236" i="3"/>
  <c r="CI237" i="3"/>
  <c r="CI238" i="3"/>
  <c r="CI239" i="3"/>
  <c r="CI240" i="3"/>
  <c r="CI241" i="3"/>
  <c r="CI242" i="3"/>
  <c r="CI243" i="3"/>
  <c r="CI244" i="3"/>
  <c r="CI245" i="3"/>
  <c r="CI246" i="3"/>
  <c r="CI247" i="3"/>
  <c r="CI248" i="3"/>
  <c r="CI249" i="3"/>
  <c r="CI250" i="3"/>
  <c r="CI251" i="3"/>
  <c r="CI252" i="3"/>
  <c r="CI253" i="3"/>
  <c r="CI254" i="3"/>
  <c r="CI255" i="3"/>
  <c r="CI256" i="3"/>
  <c r="CI257" i="3"/>
  <c r="CI258" i="3"/>
  <c r="CI259" i="3"/>
  <c r="CI260" i="3"/>
  <c r="CI261" i="3"/>
  <c r="CI262" i="3"/>
  <c r="CI263" i="3"/>
  <c r="CI264" i="3"/>
  <c r="CI265" i="3"/>
  <c r="CI266" i="3"/>
  <c r="CI267" i="3"/>
  <c r="CI268" i="3"/>
  <c r="CI269" i="3"/>
  <c r="CI270" i="3"/>
  <c r="CI271" i="3"/>
  <c r="CI272" i="3"/>
  <c r="CI273" i="3"/>
  <c r="CI274" i="3"/>
  <c r="CI275" i="3"/>
  <c r="CI276" i="3"/>
  <c r="CI277" i="3"/>
  <c r="CI278" i="3"/>
  <c r="CI279" i="3"/>
  <c r="CI280" i="3"/>
  <c r="CI281" i="3"/>
  <c r="CI282" i="3"/>
  <c r="CI283" i="3"/>
  <c r="CI284" i="3"/>
  <c r="CI285" i="3"/>
  <c r="CI286" i="3"/>
  <c r="CI287" i="3"/>
  <c r="CI288" i="3"/>
  <c r="CI289" i="3"/>
  <c r="CI290" i="3"/>
  <c r="CI291" i="3"/>
  <c r="CI292" i="3"/>
  <c r="CI293" i="3"/>
  <c r="CI294" i="3"/>
  <c r="CI295" i="3"/>
  <c r="CI296" i="3"/>
  <c r="CI297" i="3"/>
  <c r="CI298" i="3"/>
  <c r="CI299" i="3"/>
  <c r="CI300" i="3"/>
  <c r="CI301" i="3"/>
  <c r="CI302" i="3"/>
  <c r="CI303" i="3"/>
  <c r="CI304" i="3"/>
  <c r="CI305" i="3"/>
  <c r="CI306" i="3"/>
  <c r="CI307" i="3"/>
  <c r="CI308" i="3"/>
  <c r="CI309" i="3"/>
  <c r="CI310" i="3"/>
  <c r="CI311" i="3"/>
  <c r="CI312" i="3"/>
  <c r="CI313" i="3"/>
  <c r="CI314" i="3"/>
  <c r="CI315" i="3"/>
  <c r="CI316" i="3"/>
  <c r="CI317" i="3"/>
  <c r="CI318" i="3"/>
  <c r="CI319" i="3"/>
  <c r="CI320" i="3"/>
  <c r="CI321" i="3"/>
  <c r="CI322" i="3"/>
  <c r="CI323" i="3"/>
  <c r="CI324" i="3"/>
  <c r="CI325" i="3"/>
  <c r="CI326" i="3"/>
  <c r="CI327" i="3"/>
  <c r="CI328" i="3"/>
  <c r="CI329" i="3"/>
  <c r="CI330" i="3"/>
  <c r="CI331" i="3"/>
  <c r="CI332" i="3"/>
  <c r="CI333" i="3"/>
  <c r="CI334" i="3"/>
  <c r="CI335" i="3"/>
  <c r="CI336" i="3"/>
  <c r="CI337" i="3"/>
  <c r="CI338" i="3"/>
  <c r="CI339" i="3"/>
  <c r="CI340" i="3"/>
  <c r="CI341" i="3"/>
  <c r="CI342" i="3"/>
  <c r="CI343" i="3"/>
  <c r="CI344" i="3"/>
  <c r="CI345" i="3"/>
  <c r="CI346" i="3"/>
  <c r="CI347" i="3"/>
  <c r="CI348" i="3"/>
  <c r="CI349" i="3"/>
  <c r="CI350" i="3"/>
  <c r="CI351" i="3"/>
  <c r="CI352" i="3"/>
  <c r="CI353" i="3"/>
  <c r="CI354" i="3"/>
  <c r="CI355" i="3"/>
  <c r="CI356" i="3"/>
  <c r="CI357" i="3"/>
  <c r="CI358" i="3"/>
  <c r="CI359" i="3"/>
  <c r="CI360" i="3"/>
  <c r="CI361" i="3"/>
  <c r="CI362" i="3"/>
  <c r="CI363" i="3"/>
  <c r="CI364" i="3"/>
  <c r="CI365" i="3"/>
  <c r="CI366" i="3"/>
  <c r="CI367" i="3"/>
  <c r="CI368" i="3"/>
  <c r="CI369" i="3"/>
  <c r="CI370" i="3"/>
  <c r="CI371" i="3"/>
  <c r="CI372" i="3"/>
  <c r="CI373" i="3"/>
  <c r="CI374" i="3"/>
  <c r="CI375" i="3"/>
  <c r="CI376" i="3"/>
  <c r="CI377" i="3"/>
  <c r="CI378" i="3"/>
  <c r="CI379" i="3"/>
  <c r="CI380" i="3"/>
  <c r="CI381" i="3"/>
  <c r="CI382" i="3"/>
  <c r="CI383" i="3"/>
  <c r="CI384" i="3"/>
  <c r="CI385" i="3"/>
  <c r="CI386" i="3"/>
  <c r="CI387" i="3"/>
  <c r="CI388" i="3"/>
  <c r="CI389" i="3"/>
  <c r="CI390" i="3"/>
  <c r="CI391" i="3"/>
  <c r="CI392" i="3"/>
  <c r="CI393" i="3"/>
  <c r="CI394" i="3"/>
  <c r="CI395" i="3"/>
  <c r="CI396" i="3"/>
  <c r="CI397" i="3"/>
  <c r="CI398" i="3"/>
  <c r="CI399" i="3"/>
  <c r="CI400" i="3"/>
  <c r="CI401" i="3"/>
  <c r="CI402" i="3"/>
  <c r="CI403" i="3"/>
  <c r="CI404" i="3"/>
  <c r="CI405" i="3"/>
  <c r="CI406" i="3"/>
  <c r="CI407" i="3"/>
  <c r="CI408" i="3"/>
  <c r="CI409" i="3"/>
  <c r="CI410" i="3"/>
  <c r="CI411" i="3"/>
  <c r="CI412" i="3"/>
  <c r="CI413" i="3"/>
  <c r="CI414" i="3"/>
  <c r="CI415" i="3"/>
  <c r="CI416" i="3"/>
  <c r="CI417" i="3"/>
  <c r="CI418" i="3"/>
  <c r="CI419" i="3"/>
  <c r="CI420" i="3"/>
  <c r="CI421" i="3"/>
  <c r="CI422" i="3"/>
  <c r="CI423" i="3"/>
  <c r="CI424" i="3"/>
  <c r="CI425" i="3"/>
  <c r="CI426" i="3"/>
  <c r="CI427" i="3"/>
  <c r="CI428" i="3"/>
  <c r="CI429" i="3"/>
  <c r="CI430" i="3"/>
  <c r="CI431" i="3"/>
  <c r="CI432" i="3"/>
  <c r="CI433" i="3"/>
  <c r="CI434" i="3"/>
  <c r="CI435" i="3"/>
  <c r="CI436" i="3"/>
  <c r="CI437" i="3"/>
  <c r="CI438" i="3"/>
  <c r="CI439" i="3"/>
  <c r="CI440" i="3"/>
  <c r="CI441" i="3"/>
  <c r="CI442" i="3"/>
  <c r="CI443" i="3"/>
  <c r="CI444" i="3"/>
  <c r="CI445" i="3"/>
  <c r="CI446" i="3"/>
  <c r="CI447" i="3"/>
  <c r="CI448" i="3"/>
  <c r="CI449" i="3"/>
  <c r="CI450" i="3"/>
  <c r="CI451" i="3"/>
  <c r="CI452" i="3"/>
  <c r="CI453" i="3"/>
  <c r="CI454" i="3"/>
  <c r="CI455" i="3"/>
  <c r="CI456" i="3"/>
  <c r="CI457" i="3"/>
  <c r="CI458" i="3"/>
  <c r="CI459" i="3"/>
  <c r="CI460" i="3"/>
  <c r="CI461" i="3"/>
  <c r="CI462" i="3"/>
  <c r="CI463" i="3"/>
  <c r="CI464" i="3"/>
  <c r="CI465" i="3"/>
  <c r="CI466" i="3"/>
  <c r="CI467" i="3"/>
  <c r="CI468" i="3"/>
  <c r="CI469" i="3"/>
  <c r="CI470" i="3"/>
  <c r="CI471" i="3"/>
  <c r="CI472" i="3"/>
  <c r="CI473" i="3"/>
  <c r="CI474" i="3"/>
  <c r="CI475" i="3"/>
  <c r="CI476" i="3"/>
  <c r="CI477" i="3"/>
  <c r="CI478" i="3"/>
  <c r="CI479" i="3"/>
  <c r="CI480" i="3"/>
  <c r="CI481" i="3"/>
  <c r="CI482" i="3"/>
  <c r="CI483" i="3"/>
  <c r="CI484" i="3"/>
  <c r="CI485" i="3"/>
  <c r="CI486" i="3"/>
  <c r="CI487" i="3"/>
  <c r="CI488" i="3"/>
  <c r="CI489" i="3"/>
  <c r="CI490" i="3"/>
  <c r="CI491" i="3"/>
  <c r="CI492" i="3"/>
  <c r="CI493" i="3"/>
  <c r="CI494" i="3"/>
  <c r="CI495" i="3"/>
  <c r="CI496" i="3"/>
  <c r="CI497" i="3"/>
  <c r="CI498" i="3"/>
  <c r="CI499" i="3"/>
  <c r="CI500" i="3"/>
  <c r="CI501" i="3"/>
  <c r="CI502" i="3"/>
  <c r="CI503" i="3"/>
  <c r="CI504" i="3"/>
  <c r="CI505" i="3"/>
  <c r="CI506" i="3"/>
  <c r="CI507" i="3"/>
  <c r="CI508" i="3"/>
  <c r="CI509" i="3"/>
  <c r="CI510" i="3"/>
  <c r="CI511" i="3"/>
  <c r="CI512" i="3"/>
  <c r="CI513" i="3"/>
  <c r="CI514" i="3"/>
  <c r="CI515" i="3"/>
  <c r="CI516" i="3"/>
  <c r="CI517" i="3"/>
  <c r="CI518" i="3"/>
  <c r="CI519" i="3"/>
  <c r="CI520" i="3"/>
  <c r="CI521" i="3"/>
  <c r="CI522" i="3"/>
  <c r="CI523" i="3"/>
  <c r="CI524" i="3"/>
  <c r="CI525" i="3"/>
  <c r="CI526" i="3"/>
  <c r="CI527" i="3"/>
  <c r="CI528" i="3"/>
  <c r="CI529" i="3"/>
  <c r="CI530" i="3"/>
  <c r="CI531" i="3"/>
  <c r="CI532" i="3"/>
  <c r="CI533" i="3"/>
  <c r="CI534" i="3"/>
  <c r="CI535" i="3"/>
  <c r="CI536" i="3"/>
  <c r="CI537" i="3"/>
  <c r="CI538" i="3"/>
  <c r="CI539" i="3"/>
  <c r="CI540" i="3"/>
  <c r="CI541" i="3"/>
  <c r="CI542" i="3"/>
  <c r="CI543" i="3"/>
  <c r="CI544" i="3"/>
  <c r="CI545" i="3"/>
  <c r="CI546" i="3"/>
  <c r="CI547" i="3"/>
  <c r="CI548" i="3"/>
  <c r="CI549" i="3"/>
  <c r="CI550" i="3"/>
  <c r="CI551" i="3"/>
  <c r="CI552" i="3"/>
  <c r="CI553" i="3"/>
  <c r="CI554" i="3"/>
  <c r="CI555" i="3"/>
  <c r="CI556" i="3"/>
  <c r="CI557" i="3"/>
  <c r="CI558" i="3"/>
  <c r="CI559" i="3"/>
  <c r="CI560" i="3"/>
  <c r="CI561" i="3"/>
  <c r="CI562" i="3"/>
  <c r="CI563" i="3"/>
  <c r="CI564" i="3"/>
  <c r="CI565" i="3"/>
  <c r="CI566" i="3"/>
  <c r="CI567" i="3"/>
  <c r="CI568" i="3"/>
  <c r="CI569" i="3"/>
  <c r="CI570" i="3"/>
  <c r="CI571" i="3"/>
  <c r="CI572" i="3"/>
  <c r="CI573" i="3"/>
  <c r="CI574" i="3"/>
  <c r="CI575" i="3"/>
  <c r="CI576" i="3"/>
  <c r="CI577" i="3"/>
  <c r="CI578" i="3"/>
  <c r="CI579" i="3"/>
  <c r="CI580" i="3"/>
  <c r="CI581" i="3"/>
  <c r="CI582" i="3"/>
  <c r="CI583" i="3"/>
  <c r="CI584" i="3"/>
  <c r="CI585" i="3"/>
  <c r="CI586" i="3"/>
  <c r="CI587" i="3"/>
  <c r="CI588" i="3"/>
  <c r="CI589" i="3"/>
  <c r="CI590" i="3"/>
  <c r="CI591" i="3"/>
  <c r="CI592" i="3"/>
  <c r="CI593" i="3"/>
  <c r="CI594" i="3"/>
  <c r="CI595" i="3"/>
  <c r="CI596" i="3"/>
  <c r="CI597" i="3"/>
  <c r="CI598" i="3"/>
  <c r="CI599" i="3"/>
  <c r="CI600" i="3"/>
  <c r="CI601" i="3"/>
  <c r="CI602" i="3"/>
  <c r="CI603" i="3"/>
  <c r="CI604" i="3"/>
  <c r="CI605" i="3"/>
  <c r="CI606" i="3"/>
  <c r="CI607" i="3"/>
  <c r="CI608" i="3"/>
  <c r="CI609" i="3"/>
  <c r="CI610" i="3"/>
  <c r="CI611" i="3"/>
  <c r="CI612" i="3"/>
  <c r="CI613" i="3"/>
  <c r="CI614" i="3"/>
  <c r="CI615" i="3"/>
  <c r="CI616" i="3"/>
  <c r="CI617" i="3"/>
  <c r="CI618" i="3"/>
  <c r="CI619" i="3"/>
  <c r="CI620" i="3"/>
  <c r="CI621" i="3"/>
  <c r="CI622" i="3"/>
  <c r="CI623" i="3"/>
  <c r="CI624" i="3"/>
  <c r="CI625" i="3"/>
  <c r="CI626" i="3"/>
  <c r="CI627" i="3"/>
  <c r="CI628" i="3"/>
  <c r="CI629" i="3"/>
  <c r="CI630" i="3"/>
  <c r="CI631" i="3"/>
  <c r="CI632" i="3"/>
  <c r="CI633" i="3"/>
  <c r="CI634" i="3"/>
  <c r="CI635" i="3"/>
  <c r="CI636" i="3"/>
  <c r="CI637" i="3"/>
  <c r="CI638" i="3"/>
  <c r="CI639" i="3"/>
  <c r="CI640" i="3"/>
  <c r="CI641" i="3"/>
  <c r="CI642" i="3"/>
  <c r="CI643" i="3"/>
  <c r="CI644" i="3"/>
  <c r="CI645" i="3"/>
  <c r="CI646" i="3"/>
  <c r="CI647" i="3"/>
  <c r="CI648" i="3"/>
  <c r="CI649" i="3"/>
  <c r="CI650" i="3"/>
  <c r="CI651" i="3"/>
  <c r="CI652" i="3"/>
  <c r="CI653" i="3"/>
  <c r="CI654" i="3"/>
  <c r="CI655" i="3"/>
  <c r="CI656" i="3"/>
  <c r="CI657" i="3"/>
  <c r="CI658" i="3"/>
  <c r="CI659" i="3"/>
  <c r="CI660" i="3"/>
  <c r="CI661" i="3"/>
  <c r="CI662" i="3"/>
  <c r="CI663" i="3"/>
  <c r="CI664" i="3"/>
  <c r="CI665" i="3"/>
  <c r="CI666" i="3"/>
  <c r="CI667" i="3"/>
  <c r="CI668" i="3"/>
  <c r="CI669" i="3"/>
  <c r="CI670" i="3"/>
  <c r="CI671" i="3"/>
  <c r="CI672" i="3"/>
  <c r="CI673" i="3"/>
  <c r="CI674" i="3"/>
  <c r="CI675" i="3"/>
  <c r="CI676" i="3"/>
  <c r="CI677" i="3"/>
  <c r="CI678" i="3"/>
  <c r="CI679" i="3"/>
  <c r="CI680" i="3"/>
  <c r="CI681" i="3"/>
  <c r="CI682" i="3"/>
  <c r="CI683" i="3"/>
  <c r="CI684" i="3"/>
  <c r="CI685" i="3"/>
  <c r="CI686" i="3"/>
  <c r="CI687" i="3"/>
  <c r="CI688" i="3"/>
  <c r="CI689" i="3"/>
  <c r="CI690" i="3"/>
  <c r="CI691" i="3"/>
  <c r="CI692" i="3"/>
  <c r="CI693" i="3"/>
  <c r="CI694" i="3"/>
  <c r="CI695" i="3"/>
  <c r="CI696" i="3"/>
  <c r="CI697" i="3"/>
  <c r="CI698" i="3"/>
  <c r="CI699" i="3"/>
  <c r="CI700" i="3"/>
  <c r="CI701" i="3"/>
  <c r="CI702" i="3"/>
  <c r="CI703" i="3"/>
  <c r="CI704" i="3"/>
  <c r="CI705" i="3"/>
  <c r="CI706" i="3"/>
  <c r="CI707" i="3"/>
  <c r="CI708" i="3"/>
  <c r="CI709" i="3"/>
  <c r="CI710" i="3"/>
  <c r="CI711" i="3"/>
  <c r="CI712" i="3"/>
  <c r="CI713" i="3"/>
  <c r="CI714" i="3"/>
  <c r="CI715" i="3"/>
  <c r="CI716" i="3"/>
  <c r="CI717" i="3"/>
  <c r="CI718" i="3"/>
  <c r="CI719" i="3"/>
  <c r="CI720" i="3"/>
  <c r="CI721" i="3"/>
  <c r="CI722" i="3"/>
  <c r="CI723" i="3"/>
  <c r="CI724" i="3"/>
  <c r="CI725" i="3"/>
  <c r="CI726" i="3"/>
  <c r="CI727" i="3"/>
  <c r="CI728" i="3"/>
  <c r="CI729" i="3"/>
  <c r="CI730" i="3"/>
  <c r="CI731" i="3"/>
  <c r="CI732" i="3"/>
  <c r="CI733" i="3"/>
  <c r="CI734" i="3"/>
  <c r="CI735" i="3"/>
  <c r="CI736" i="3"/>
  <c r="CI737" i="3"/>
  <c r="CI738" i="3"/>
  <c r="CI739" i="3"/>
  <c r="CI740" i="3"/>
  <c r="CI741" i="3"/>
  <c r="CI742" i="3"/>
  <c r="CI743" i="3"/>
  <c r="CI744" i="3"/>
  <c r="CI745" i="3"/>
  <c r="CI746" i="3"/>
  <c r="CI747" i="3"/>
  <c r="CI748" i="3"/>
  <c r="CI749" i="3"/>
  <c r="CI750" i="3"/>
  <c r="CI751" i="3"/>
  <c r="CI752" i="3"/>
  <c r="CI753" i="3"/>
  <c r="CI754" i="3"/>
  <c r="CI755" i="3"/>
  <c r="CI756" i="3"/>
  <c r="CI757" i="3"/>
  <c r="CI758" i="3"/>
  <c r="CI759" i="3"/>
  <c r="CI760" i="3"/>
  <c r="CI761" i="3"/>
  <c r="CI762" i="3"/>
  <c r="CI763" i="3"/>
  <c r="CI764" i="3"/>
  <c r="CI765" i="3"/>
  <c r="CI766" i="3"/>
  <c r="CI767" i="3"/>
  <c r="CI5" i="3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2" i="1"/>
  <c r="H5" i="13" l="1"/>
  <c r="K5" i="13" s="1"/>
  <c r="F7" i="13"/>
  <c r="G6" i="13"/>
  <c r="J6" i="13" s="1"/>
  <c r="E6" i="13"/>
  <c r="H6" i="13" l="1"/>
  <c r="K6" i="13" s="1"/>
  <c r="F8" i="13"/>
  <c r="G7" i="13"/>
  <c r="J7" i="13" s="1"/>
  <c r="E7" i="13"/>
  <c r="F9" i="13" l="1"/>
  <c r="G8" i="13"/>
  <c r="J8" i="13" s="1"/>
  <c r="H7" i="13"/>
  <c r="K7" i="13" s="1"/>
  <c r="E8" i="13"/>
  <c r="H8" i="13" l="1"/>
  <c r="K8" i="13" s="1"/>
  <c r="F10" i="13"/>
  <c r="G9" i="13"/>
  <c r="J9" i="13" s="1"/>
  <c r="E9" i="13"/>
  <c r="F11" i="13" l="1"/>
  <c r="G10" i="13"/>
  <c r="J10" i="13" s="1"/>
  <c r="H9" i="13"/>
  <c r="K9" i="13" s="1"/>
  <c r="E10" i="13"/>
  <c r="H10" i="13" l="1"/>
  <c r="K10" i="13" s="1"/>
  <c r="F12" i="13"/>
  <c r="G11" i="13"/>
  <c r="J11" i="13" s="1"/>
  <c r="E11" i="13"/>
  <c r="F13" i="13" l="1"/>
  <c r="G12" i="13"/>
  <c r="J12" i="13" s="1"/>
  <c r="H11" i="13"/>
  <c r="K11" i="13" s="1"/>
  <c r="E12" i="13"/>
  <c r="H12" i="13" l="1"/>
  <c r="K12" i="13" s="1"/>
  <c r="F14" i="13"/>
  <c r="G13" i="13"/>
  <c r="J13" i="13" s="1"/>
  <c r="E13" i="13"/>
  <c r="H13" i="13" l="1"/>
  <c r="K13" i="13" s="1"/>
  <c r="F15" i="13"/>
  <c r="G14" i="13"/>
  <c r="J14" i="13" s="1"/>
  <c r="E14" i="13"/>
  <c r="F16" i="13" l="1"/>
  <c r="G15" i="13"/>
  <c r="J15" i="13" s="1"/>
  <c r="H14" i="13"/>
  <c r="K14" i="13" s="1"/>
  <c r="E15" i="13"/>
  <c r="H15" i="13" l="1"/>
  <c r="K15" i="13" s="1"/>
  <c r="F17" i="13"/>
  <c r="G16" i="13"/>
  <c r="J16" i="13" s="1"/>
  <c r="E16" i="13"/>
  <c r="F18" i="13" l="1"/>
  <c r="G17" i="13"/>
  <c r="J17" i="13" s="1"/>
  <c r="H16" i="13"/>
  <c r="K16" i="13" s="1"/>
  <c r="E17" i="13"/>
  <c r="H17" i="13" l="1"/>
  <c r="K17" i="13" s="1"/>
  <c r="F19" i="13"/>
  <c r="G18" i="13"/>
  <c r="J18" i="13" s="1"/>
  <c r="E18" i="13"/>
  <c r="F20" i="13" l="1"/>
  <c r="G19" i="13"/>
  <c r="J19" i="13" s="1"/>
  <c r="H18" i="13"/>
  <c r="K18" i="13" s="1"/>
  <c r="E19" i="13"/>
  <c r="H19" i="13" l="1"/>
  <c r="K19" i="13" s="1"/>
  <c r="F21" i="13"/>
  <c r="G20" i="13"/>
  <c r="J20" i="13" s="1"/>
  <c r="E20" i="13"/>
  <c r="F22" i="13" l="1"/>
  <c r="G21" i="13"/>
  <c r="J21" i="13" s="1"/>
  <c r="H20" i="13"/>
  <c r="K20" i="13" s="1"/>
  <c r="E21" i="13"/>
  <c r="H21" i="13" l="1"/>
  <c r="K21" i="13" s="1"/>
  <c r="F23" i="13"/>
  <c r="G22" i="13"/>
  <c r="J22" i="13" s="1"/>
  <c r="E22" i="13"/>
  <c r="K22" i="13" l="1"/>
  <c r="H22" i="13"/>
  <c r="F24" i="13"/>
  <c r="G23" i="13"/>
  <c r="J23" i="13" s="1"/>
  <c r="E23" i="13"/>
  <c r="H23" i="13" l="1"/>
  <c r="K23" i="13" s="1"/>
  <c r="F25" i="13"/>
  <c r="G24" i="13"/>
  <c r="J24" i="13" s="1"/>
  <c r="E24" i="13"/>
  <c r="H24" i="13" l="1"/>
  <c r="K24" i="13" s="1"/>
  <c r="F26" i="13"/>
  <c r="G25" i="13"/>
  <c r="J25" i="13" s="1"/>
  <c r="E25" i="13"/>
  <c r="H25" i="13" l="1"/>
  <c r="K25" i="13" s="1"/>
  <c r="F27" i="13"/>
  <c r="G26" i="13"/>
  <c r="J26" i="13" s="1"/>
  <c r="E26" i="13"/>
  <c r="H26" i="13" l="1"/>
  <c r="K26" i="13" s="1"/>
  <c r="F28" i="13"/>
  <c r="G27" i="13"/>
  <c r="J27" i="13" s="1"/>
  <c r="E27" i="13"/>
  <c r="H27" i="13" l="1"/>
  <c r="K27" i="13" s="1"/>
  <c r="F29" i="13"/>
  <c r="G28" i="13"/>
  <c r="J28" i="13" s="1"/>
  <c r="E28" i="13"/>
  <c r="H28" i="13" l="1"/>
  <c r="K28" i="13" s="1"/>
  <c r="F30" i="13"/>
  <c r="G29" i="13"/>
  <c r="J29" i="13" s="1"/>
  <c r="E29" i="13"/>
  <c r="H29" i="13" l="1"/>
  <c r="K29" i="13" s="1"/>
  <c r="F31" i="13"/>
  <c r="G30" i="13"/>
  <c r="J30" i="13" s="1"/>
  <c r="E30" i="13"/>
  <c r="H30" i="13" l="1"/>
  <c r="K30" i="13" s="1"/>
  <c r="F32" i="13"/>
  <c r="G31" i="13"/>
  <c r="J31" i="13" s="1"/>
  <c r="E31" i="13"/>
  <c r="H31" i="13" l="1"/>
  <c r="K31" i="13" s="1"/>
  <c r="F33" i="13"/>
  <c r="G32" i="13"/>
  <c r="J32" i="13" s="1"/>
  <c r="E32" i="13"/>
  <c r="H32" i="13" l="1"/>
  <c r="K32" i="13" s="1"/>
  <c r="F34" i="13"/>
  <c r="G33" i="13"/>
  <c r="J33" i="13" s="1"/>
  <c r="E33" i="13"/>
  <c r="H33" i="13" l="1"/>
  <c r="K33" i="13" s="1"/>
  <c r="F35" i="13"/>
  <c r="G34" i="13"/>
  <c r="J34" i="13" s="1"/>
  <c r="E34" i="13"/>
  <c r="H34" i="13" l="1"/>
  <c r="K34" i="13" s="1"/>
  <c r="F36" i="13"/>
  <c r="G35" i="13"/>
  <c r="J35" i="13" s="1"/>
  <c r="E35" i="13"/>
  <c r="K35" i="13" l="1"/>
  <c r="H35" i="13"/>
  <c r="F37" i="13"/>
  <c r="G36" i="13"/>
  <c r="J36" i="13" s="1"/>
  <c r="E36" i="13"/>
  <c r="F38" i="13" l="1"/>
  <c r="G37" i="13"/>
  <c r="J37" i="13" s="1"/>
  <c r="H36" i="13"/>
  <c r="K36" i="13" s="1"/>
  <c r="E37" i="13"/>
  <c r="K37" i="13" l="1"/>
  <c r="H37" i="13"/>
  <c r="F39" i="13"/>
  <c r="G38" i="13"/>
  <c r="J38" i="13" s="1"/>
  <c r="E38" i="13"/>
  <c r="K38" i="13" l="1"/>
  <c r="H38" i="13"/>
  <c r="F40" i="13"/>
  <c r="G39" i="13"/>
  <c r="J39" i="13" s="1"/>
  <c r="E39" i="13"/>
  <c r="K39" i="13" l="1"/>
  <c r="H39" i="13"/>
  <c r="F41" i="13"/>
  <c r="G40" i="13"/>
  <c r="J40" i="13" s="1"/>
  <c r="E40" i="13"/>
  <c r="K40" i="13" l="1"/>
  <c r="H40" i="13"/>
  <c r="F42" i="13"/>
  <c r="G41" i="13"/>
  <c r="J41" i="13" s="1"/>
  <c r="E41" i="13"/>
  <c r="K41" i="13" l="1"/>
  <c r="H41" i="13"/>
  <c r="F43" i="13"/>
  <c r="G42" i="13"/>
  <c r="J42" i="13" s="1"/>
  <c r="E42" i="13"/>
  <c r="K42" i="13" l="1"/>
  <c r="H42" i="13"/>
  <c r="F44" i="13"/>
  <c r="G43" i="13"/>
  <c r="J43" i="13" s="1"/>
  <c r="E43" i="13"/>
  <c r="K43" i="13" l="1"/>
  <c r="H43" i="13"/>
  <c r="F45" i="13"/>
  <c r="G44" i="13"/>
  <c r="J44" i="13" s="1"/>
  <c r="E44" i="13"/>
  <c r="K44" i="13" l="1"/>
  <c r="H44" i="13"/>
  <c r="F46" i="13"/>
  <c r="G45" i="13"/>
  <c r="J45" i="13" s="1"/>
  <c r="E45" i="13"/>
  <c r="K45" i="13" l="1"/>
  <c r="H45" i="13"/>
  <c r="F47" i="13"/>
  <c r="G46" i="13"/>
  <c r="J46" i="13" s="1"/>
  <c r="E46" i="13"/>
  <c r="F48" i="13" l="1"/>
  <c r="G47" i="13"/>
  <c r="J47" i="13" s="1"/>
  <c r="H46" i="13"/>
  <c r="K46" i="13" s="1"/>
  <c r="E47" i="13"/>
  <c r="K47" i="13" l="1"/>
  <c r="H47" i="13"/>
  <c r="F49" i="13"/>
  <c r="G48" i="13"/>
  <c r="J48" i="13" s="1"/>
  <c r="E48" i="13"/>
  <c r="K48" i="13" l="1"/>
  <c r="H48" i="13"/>
  <c r="F50" i="13"/>
  <c r="G49" i="13"/>
  <c r="J49" i="13" s="1"/>
  <c r="E49" i="13"/>
  <c r="K49" i="13" l="1"/>
  <c r="H49" i="13"/>
  <c r="F51" i="13"/>
  <c r="G50" i="13"/>
  <c r="J50" i="13" s="1"/>
  <c r="E50" i="13"/>
  <c r="K50" i="13" l="1"/>
  <c r="H50" i="13"/>
  <c r="F52" i="13"/>
  <c r="G51" i="13"/>
  <c r="J51" i="13" s="1"/>
  <c r="E51" i="13"/>
  <c r="K51" i="13" l="1"/>
  <c r="H51" i="13"/>
  <c r="F53" i="13"/>
  <c r="G52" i="13"/>
  <c r="J52" i="13" s="1"/>
  <c r="E52" i="13"/>
  <c r="K52" i="13" l="1"/>
  <c r="H52" i="13"/>
  <c r="F54" i="13"/>
  <c r="G53" i="13"/>
  <c r="J53" i="13" s="1"/>
  <c r="E53" i="13"/>
  <c r="F55" i="13" l="1"/>
  <c r="G54" i="13"/>
  <c r="J54" i="13" s="1"/>
  <c r="H53" i="13"/>
  <c r="K53" i="13" s="1"/>
  <c r="E54" i="13"/>
  <c r="F56" i="13" l="1"/>
  <c r="G55" i="13"/>
  <c r="J55" i="13" s="1"/>
  <c r="H54" i="13"/>
  <c r="K54" i="13" s="1"/>
  <c r="E55" i="13"/>
  <c r="F57" i="13" l="1"/>
  <c r="G56" i="13"/>
  <c r="J56" i="13" s="1"/>
  <c r="H55" i="13"/>
  <c r="K55" i="13" s="1"/>
  <c r="E56" i="13"/>
  <c r="K56" i="13" l="1"/>
  <c r="H56" i="13"/>
  <c r="F58" i="13"/>
  <c r="G57" i="13"/>
  <c r="J57" i="13" s="1"/>
  <c r="E57" i="13"/>
  <c r="K57" i="13" l="1"/>
  <c r="H57" i="13"/>
  <c r="F59" i="13"/>
  <c r="G58" i="13"/>
  <c r="J58" i="13" s="1"/>
  <c r="E58" i="13"/>
  <c r="K58" i="13" l="1"/>
  <c r="H58" i="13"/>
  <c r="F60" i="13"/>
  <c r="G59" i="13"/>
  <c r="J59" i="13" s="1"/>
  <c r="E59" i="13"/>
  <c r="K59" i="13" l="1"/>
  <c r="H59" i="13"/>
  <c r="F61" i="13"/>
  <c r="G60" i="13"/>
  <c r="J60" i="13" s="1"/>
  <c r="E60" i="13"/>
  <c r="K60" i="13" l="1"/>
  <c r="H60" i="13"/>
  <c r="F62" i="13"/>
  <c r="G61" i="13"/>
  <c r="J61" i="13" s="1"/>
  <c r="E61" i="13"/>
  <c r="K61" i="13" l="1"/>
  <c r="H61" i="13"/>
  <c r="F63" i="13"/>
  <c r="G62" i="13"/>
  <c r="J62" i="13" s="1"/>
  <c r="E62" i="13"/>
  <c r="K62" i="13" l="1"/>
  <c r="H62" i="13"/>
  <c r="F64" i="13"/>
  <c r="G63" i="13"/>
  <c r="J63" i="13" s="1"/>
  <c r="E63" i="13"/>
  <c r="K63" i="13" l="1"/>
  <c r="H63" i="13"/>
  <c r="F65" i="13"/>
  <c r="G64" i="13"/>
  <c r="J64" i="13" s="1"/>
  <c r="E64" i="13"/>
  <c r="K64" i="13" l="1"/>
  <c r="H64" i="13"/>
  <c r="F66" i="13"/>
  <c r="G65" i="13"/>
  <c r="J65" i="13" s="1"/>
  <c r="E65" i="13"/>
  <c r="K65" i="13" l="1"/>
  <c r="H65" i="13"/>
  <c r="F67" i="13"/>
  <c r="G66" i="13"/>
  <c r="J66" i="13" s="1"/>
  <c r="E66" i="13"/>
  <c r="K66" i="13" l="1"/>
  <c r="H66" i="13"/>
  <c r="F68" i="13"/>
  <c r="G67" i="13"/>
  <c r="J67" i="13" s="1"/>
  <c r="E67" i="13"/>
  <c r="K67" i="13" l="1"/>
  <c r="H67" i="13"/>
  <c r="F69" i="13"/>
  <c r="G68" i="13"/>
  <c r="J68" i="13" s="1"/>
  <c r="E68" i="13"/>
  <c r="K68" i="13" l="1"/>
  <c r="H68" i="13"/>
  <c r="F70" i="13"/>
  <c r="G69" i="13"/>
  <c r="J69" i="13" s="1"/>
  <c r="E69" i="13"/>
  <c r="K69" i="13" l="1"/>
  <c r="H69" i="13"/>
  <c r="F71" i="13"/>
  <c r="G70" i="13"/>
  <c r="J70" i="13" s="1"/>
  <c r="E70" i="13"/>
  <c r="K70" i="13" l="1"/>
  <c r="H70" i="13"/>
  <c r="F72" i="13"/>
  <c r="G71" i="13"/>
  <c r="J71" i="13" s="1"/>
  <c r="E71" i="13"/>
  <c r="K71" i="13" l="1"/>
  <c r="H71" i="13"/>
  <c r="F73" i="13"/>
  <c r="G72" i="13"/>
  <c r="J72" i="13" s="1"/>
  <c r="E72" i="13"/>
  <c r="K72" i="13" l="1"/>
  <c r="H72" i="13"/>
  <c r="F74" i="13"/>
  <c r="G73" i="13"/>
  <c r="J73" i="13" s="1"/>
  <c r="E73" i="13"/>
  <c r="K73" i="13" l="1"/>
  <c r="H73" i="13"/>
  <c r="F75" i="13"/>
  <c r="G74" i="13"/>
  <c r="J74" i="13" s="1"/>
  <c r="E74" i="13"/>
  <c r="K74" i="13" l="1"/>
  <c r="H74" i="13"/>
  <c r="F76" i="13"/>
  <c r="G75" i="13"/>
  <c r="J75" i="13" s="1"/>
  <c r="E75" i="13"/>
  <c r="K75" i="13" l="1"/>
  <c r="H75" i="13"/>
  <c r="F77" i="13"/>
  <c r="G76" i="13"/>
  <c r="J76" i="13" s="1"/>
  <c r="E76" i="13"/>
  <c r="K76" i="13" l="1"/>
  <c r="H76" i="13"/>
  <c r="F78" i="13"/>
  <c r="G77" i="13"/>
  <c r="J77" i="13" s="1"/>
  <c r="E77" i="13"/>
  <c r="K77" i="13" l="1"/>
  <c r="H77" i="13"/>
  <c r="F79" i="13"/>
  <c r="G78" i="13"/>
  <c r="J78" i="13" s="1"/>
  <c r="E78" i="13"/>
  <c r="K78" i="13" l="1"/>
  <c r="H78" i="13"/>
  <c r="F80" i="13"/>
  <c r="G79" i="13"/>
  <c r="J79" i="13" s="1"/>
  <c r="E79" i="13"/>
  <c r="K79" i="13" l="1"/>
  <c r="H79" i="13"/>
  <c r="F81" i="13"/>
  <c r="G80" i="13"/>
  <c r="J80" i="13" s="1"/>
  <c r="E80" i="13"/>
  <c r="K80" i="13" l="1"/>
  <c r="H80" i="13"/>
  <c r="F82" i="13"/>
  <c r="G81" i="13"/>
  <c r="J81" i="13" s="1"/>
  <c r="E81" i="13"/>
  <c r="K81" i="13" l="1"/>
  <c r="H81" i="13"/>
  <c r="F83" i="13"/>
  <c r="G82" i="13"/>
  <c r="J82" i="13" s="1"/>
  <c r="E82" i="13"/>
  <c r="K82" i="13" l="1"/>
  <c r="H82" i="13"/>
  <c r="F84" i="13"/>
  <c r="G83" i="13"/>
  <c r="J83" i="13" s="1"/>
  <c r="E83" i="13"/>
  <c r="K83" i="13" l="1"/>
  <c r="H83" i="13"/>
  <c r="F85" i="13"/>
  <c r="G84" i="13"/>
  <c r="J84" i="13" s="1"/>
  <c r="E84" i="13"/>
  <c r="K84" i="13" l="1"/>
  <c r="H84" i="13"/>
  <c r="F86" i="13"/>
  <c r="G85" i="13"/>
  <c r="J85" i="13" s="1"/>
  <c r="E85" i="13"/>
  <c r="K85" i="13" l="1"/>
  <c r="H85" i="13"/>
  <c r="F87" i="13"/>
  <c r="G86" i="13"/>
  <c r="J86" i="13" s="1"/>
  <c r="E86" i="13"/>
  <c r="K86" i="13" l="1"/>
  <c r="H86" i="13"/>
  <c r="F88" i="13"/>
  <c r="G87" i="13"/>
  <c r="J87" i="13" s="1"/>
  <c r="E87" i="13"/>
  <c r="K87" i="13" l="1"/>
  <c r="H87" i="13"/>
  <c r="F89" i="13"/>
  <c r="G88" i="13"/>
  <c r="J88" i="13" s="1"/>
  <c r="E88" i="13"/>
  <c r="K88" i="13" l="1"/>
  <c r="H88" i="13"/>
  <c r="F90" i="13"/>
  <c r="G89" i="13"/>
  <c r="J89" i="13" s="1"/>
  <c r="E89" i="13"/>
  <c r="K89" i="13" l="1"/>
  <c r="H89" i="13"/>
  <c r="F91" i="13"/>
  <c r="G90" i="13"/>
  <c r="J90" i="13" s="1"/>
  <c r="E90" i="13"/>
  <c r="F92" i="13" l="1"/>
  <c r="G91" i="13"/>
  <c r="J91" i="13" s="1"/>
  <c r="H90" i="13"/>
  <c r="K90" i="13" s="1"/>
  <c r="E91" i="13"/>
  <c r="K91" i="13" l="1"/>
  <c r="H91" i="13"/>
  <c r="F93" i="13"/>
  <c r="G92" i="13"/>
  <c r="J92" i="13" s="1"/>
  <c r="E92" i="13"/>
  <c r="K92" i="13" l="1"/>
  <c r="H92" i="13"/>
  <c r="F94" i="13"/>
  <c r="G93" i="13"/>
  <c r="J93" i="13" s="1"/>
  <c r="E93" i="13"/>
  <c r="K93" i="13" l="1"/>
  <c r="H93" i="13"/>
  <c r="F95" i="13"/>
  <c r="G94" i="13"/>
  <c r="J94" i="13" s="1"/>
  <c r="E94" i="13"/>
  <c r="K94" i="13" l="1"/>
  <c r="H94" i="13"/>
  <c r="F96" i="13"/>
  <c r="G95" i="13"/>
  <c r="J95" i="13" s="1"/>
  <c r="E95" i="13"/>
  <c r="K95" i="13" l="1"/>
  <c r="H95" i="13"/>
  <c r="F97" i="13"/>
  <c r="G96" i="13"/>
  <c r="J96" i="13" s="1"/>
  <c r="E96" i="13"/>
  <c r="K96" i="13" l="1"/>
  <c r="H96" i="13"/>
  <c r="F98" i="13"/>
  <c r="G97" i="13"/>
  <c r="J97" i="13" s="1"/>
  <c r="E97" i="13"/>
  <c r="K97" i="13" l="1"/>
  <c r="H97" i="13"/>
  <c r="F99" i="13"/>
  <c r="G98" i="13"/>
  <c r="J98" i="13" s="1"/>
  <c r="E98" i="13"/>
  <c r="K98" i="13" l="1"/>
  <c r="H98" i="13"/>
  <c r="F100" i="13"/>
  <c r="G99" i="13"/>
  <c r="J99" i="13" s="1"/>
  <c r="E99" i="13"/>
  <c r="K99" i="13" l="1"/>
  <c r="H99" i="13"/>
  <c r="F101" i="13"/>
  <c r="G100" i="13"/>
  <c r="J100" i="13" s="1"/>
  <c r="E100" i="13"/>
  <c r="K100" i="13" l="1"/>
  <c r="H100" i="13"/>
  <c r="F102" i="13"/>
  <c r="G101" i="13"/>
  <c r="J101" i="13" s="1"/>
  <c r="E101" i="13"/>
  <c r="K101" i="13" l="1"/>
  <c r="H101" i="13"/>
  <c r="F103" i="13"/>
  <c r="G102" i="13"/>
  <c r="J102" i="13" s="1"/>
  <c r="E102" i="13"/>
  <c r="K102" i="13" l="1"/>
  <c r="H102" i="13"/>
  <c r="F104" i="13"/>
  <c r="G103" i="13"/>
  <c r="J103" i="13" s="1"/>
  <c r="E103" i="13"/>
  <c r="K103" i="13" l="1"/>
  <c r="H103" i="13"/>
  <c r="F105" i="13"/>
  <c r="G104" i="13"/>
  <c r="J104" i="13" s="1"/>
  <c r="E104" i="13"/>
  <c r="F106" i="13" l="1"/>
  <c r="G105" i="13"/>
  <c r="J105" i="13" s="1"/>
  <c r="H104" i="13"/>
  <c r="K104" i="13" s="1"/>
  <c r="E105" i="13"/>
  <c r="K105" i="13" l="1"/>
  <c r="H105" i="13"/>
  <c r="F107" i="13"/>
  <c r="G106" i="13"/>
  <c r="J106" i="13" s="1"/>
  <c r="E106" i="13"/>
  <c r="K106" i="13" l="1"/>
  <c r="H106" i="13"/>
  <c r="F108" i="13"/>
  <c r="G107" i="13"/>
  <c r="J107" i="13" s="1"/>
  <c r="E107" i="13"/>
  <c r="K107" i="13" l="1"/>
  <c r="H107" i="13"/>
  <c r="F109" i="13"/>
  <c r="G108" i="13"/>
  <c r="J108" i="13" s="1"/>
  <c r="E108" i="13"/>
  <c r="K108" i="13" l="1"/>
  <c r="H108" i="13"/>
  <c r="F110" i="13"/>
  <c r="G109" i="13"/>
  <c r="J109" i="13" s="1"/>
  <c r="E109" i="13"/>
  <c r="K109" i="13" l="1"/>
  <c r="H109" i="13"/>
  <c r="F111" i="13"/>
  <c r="G110" i="13"/>
  <c r="J110" i="13" s="1"/>
  <c r="E110" i="13"/>
  <c r="F112" i="13" l="1"/>
  <c r="G111" i="13"/>
  <c r="J111" i="13" s="1"/>
  <c r="H110" i="13"/>
  <c r="K110" i="13" s="1"/>
  <c r="E111" i="13"/>
  <c r="F113" i="13" l="1"/>
  <c r="G112" i="13"/>
  <c r="J112" i="13" s="1"/>
  <c r="H111" i="13"/>
  <c r="K111" i="13" s="1"/>
  <c r="E112" i="13"/>
  <c r="K112" i="13" l="1"/>
  <c r="H112" i="13"/>
  <c r="F114" i="13"/>
  <c r="G113" i="13"/>
  <c r="J113" i="13" s="1"/>
  <c r="E113" i="13"/>
  <c r="K113" i="13" l="1"/>
  <c r="H113" i="13"/>
  <c r="F115" i="13"/>
  <c r="G114" i="13"/>
  <c r="J114" i="13" s="1"/>
  <c r="E114" i="13"/>
  <c r="K114" i="13" l="1"/>
  <c r="H114" i="13"/>
  <c r="F116" i="13"/>
  <c r="G115" i="13"/>
  <c r="J115" i="13" s="1"/>
  <c r="E115" i="13"/>
  <c r="F117" i="13" l="1"/>
  <c r="G116" i="13"/>
  <c r="J116" i="13" s="1"/>
  <c r="H115" i="13"/>
  <c r="K115" i="13" s="1"/>
  <c r="E116" i="13"/>
  <c r="K116" i="13" l="1"/>
  <c r="H116" i="13"/>
  <c r="F118" i="13"/>
  <c r="G117" i="13"/>
  <c r="J117" i="13" s="1"/>
  <c r="E117" i="13"/>
  <c r="K117" i="13" l="1"/>
  <c r="H117" i="13"/>
  <c r="F119" i="13"/>
  <c r="G118" i="13"/>
  <c r="J118" i="13" s="1"/>
  <c r="E118" i="13"/>
  <c r="K118" i="13" l="1"/>
  <c r="H118" i="13"/>
  <c r="F120" i="13"/>
  <c r="G119" i="13"/>
  <c r="J119" i="13" s="1"/>
  <c r="E119" i="13"/>
  <c r="K119" i="13" l="1"/>
  <c r="H119" i="13"/>
  <c r="F121" i="13"/>
  <c r="G120" i="13"/>
  <c r="J120" i="13" s="1"/>
  <c r="E120" i="13"/>
  <c r="K120" i="13" l="1"/>
  <c r="H120" i="13"/>
  <c r="F122" i="13"/>
  <c r="G121" i="13"/>
  <c r="J121" i="13" s="1"/>
  <c r="E121" i="13"/>
  <c r="K121" i="13" l="1"/>
  <c r="H121" i="13"/>
  <c r="F123" i="13"/>
  <c r="G122" i="13"/>
  <c r="J122" i="13" s="1"/>
  <c r="E122" i="13"/>
  <c r="F124" i="13" l="1"/>
  <c r="G123" i="13"/>
  <c r="J123" i="13" s="1"/>
  <c r="H122" i="13"/>
  <c r="K122" i="13" s="1"/>
  <c r="E123" i="13"/>
  <c r="K123" i="13" l="1"/>
  <c r="H123" i="13"/>
  <c r="F125" i="13"/>
  <c r="G124" i="13"/>
  <c r="J124" i="13" s="1"/>
  <c r="E124" i="13"/>
  <c r="K124" i="13" l="1"/>
  <c r="H124" i="13"/>
  <c r="F126" i="13"/>
  <c r="G125" i="13"/>
  <c r="J125" i="13" s="1"/>
  <c r="E125" i="13"/>
  <c r="K125" i="13" l="1"/>
  <c r="H125" i="13"/>
  <c r="F127" i="13"/>
  <c r="G126" i="13"/>
  <c r="J126" i="13" s="1"/>
  <c r="E126" i="13"/>
  <c r="K126" i="13" l="1"/>
  <c r="H126" i="13"/>
  <c r="F128" i="13"/>
  <c r="G127" i="13"/>
  <c r="J127" i="13" s="1"/>
  <c r="E127" i="13"/>
  <c r="K127" i="13" l="1"/>
  <c r="H127" i="13"/>
  <c r="F129" i="13"/>
  <c r="G128" i="13"/>
  <c r="J128" i="13" s="1"/>
  <c r="E128" i="13"/>
  <c r="F130" i="13" l="1"/>
  <c r="G129" i="13"/>
  <c r="J129" i="13" s="1"/>
  <c r="H128" i="13"/>
  <c r="K128" i="13" s="1"/>
  <c r="E129" i="13"/>
  <c r="F131" i="13" l="1"/>
  <c r="G130" i="13"/>
  <c r="J130" i="13" s="1"/>
  <c r="H129" i="13"/>
  <c r="K129" i="13"/>
  <c r="E130" i="13"/>
  <c r="K130" i="13" l="1"/>
  <c r="H130" i="13"/>
  <c r="F132" i="13"/>
  <c r="G131" i="13"/>
  <c r="J131" i="13" s="1"/>
  <c r="E131" i="13"/>
  <c r="F133" i="13" l="1"/>
  <c r="G132" i="13"/>
  <c r="J132" i="13" s="1"/>
  <c r="H131" i="13"/>
  <c r="K131" i="13" s="1"/>
  <c r="E132" i="13"/>
  <c r="K132" i="13" l="1"/>
  <c r="H132" i="13"/>
  <c r="F134" i="13"/>
  <c r="G133" i="13"/>
  <c r="J133" i="13" s="1"/>
  <c r="E133" i="13"/>
  <c r="K133" i="13" l="1"/>
  <c r="H133" i="13"/>
  <c r="F135" i="13"/>
  <c r="G134" i="13"/>
  <c r="J134" i="13" s="1"/>
  <c r="E134" i="13"/>
  <c r="K134" i="13" l="1"/>
  <c r="H134" i="13"/>
  <c r="F136" i="13"/>
  <c r="G135" i="13"/>
  <c r="J135" i="13" s="1"/>
  <c r="E135" i="13"/>
  <c r="K135" i="13" l="1"/>
  <c r="H135" i="13"/>
  <c r="F137" i="13"/>
  <c r="G136" i="13"/>
  <c r="J136" i="13" s="1"/>
  <c r="E136" i="13"/>
  <c r="K136" i="13" l="1"/>
  <c r="H136" i="13"/>
  <c r="F138" i="13"/>
  <c r="G137" i="13"/>
  <c r="J137" i="13" s="1"/>
  <c r="E137" i="13"/>
  <c r="H137" i="13" l="1"/>
  <c r="K137" i="13" s="1"/>
  <c r="F139" i="13"/>
  <c r="G138" i="13"/>
  <c r="J138" i="13" s="1"/>
  <c r="E138" i="13"/>
  <c r="K138" i="13" l="1"/>
  <c r="H138" i="13"/>
  <c r="F140" i="13"/>
  <c r="G139" i="13"/>
  <c r="J139" i="13" s="1"/>
  <c r="E139" i="13"/>
  <c r="K139" i="13" l="1"/>
  <c r="H139" i="13"/>
  <c r="F141" i="13"/>
  <c r="G140" i="13"/>
  <c r="J140" i="13" s="1"/>
  <c r="E140" i="13"/>
  <c r="K140" i="13" l="1"/>
  <c r="H140" i="13"/>
  <c r="F142" i="13"/>
  <c r="G141" i="13"/>
  <c r="J141" i="13" s="1"/>
  <c r="E141" i="13"/>
  <c r="K141" i="13" l="1"/>
  <c r="H141" i="13"/>
  <c r="F143" i="13"/>
  <c r="G142" i="13"/>
  <c r="J142" i="13" s="1"/>
  <c r="E142" i="13"/>
  <c r="K142" i="13" l="1"/>
  <c r="H142" i="13"/>
  <c r="F144" i="13"/>
  <c r="G143" i="13"/>
  <c r="J143" i="13" s="1"/>
  <c r="E143" i="13"/>
  <c r="F145" i="13" l="1"/>
  <c r="G144" i="13"/>
  <c r="J144" i="13" s="1"/>
  <c r="H143" i="13"/>
  <c r="K143" i="13" s="1"/>
  <c r="E144" i="13"/>
  <c r="K144" i="13" l="1"/>
  <c r="H144" i="13"/>
  <c r="F146" i="13"/>
  <c r="G145" i="13"/>
  <c r="J145" i="13" s="1"/>
  <c r="E145" i="13"/>
  <c r="K145" i="13" l="1"/>
  <c r="H145" i="13"/>
  <c r="F147" i="13"/>
  <c r="G146" i="13"/>
  <c r="J146" i="13" s="1"/>
  <c r="E146" i="13"/>
  <c r="K146" i="13" l="1"/>
  <c r="H146" i="13"/>
  <c r="F148" i="13"/>
  <c r="G147" i="13"/>
  <c r="J147" i="13" s="1"/>
  <c r="E147" i="13"/>
  <c r="K147" i="13" l="1"/>
  <c r="H147" i="13"/>
  <c r="F149" i="13"/>
  <c r="G148" i="13"/>
  <c r="J148" i="13" s="1"/>
  <c r="E148" i="13"/>
  <c r="K148" i="13" l="1"/>
  <c r="H148" i="13"/>
  <c r="F150" i="13"/>
  <c r="G149" i="13"/>
  <c r="J149" i="13" s="1"/>
  <c r="E149" i="13"/>
  <c r="K149" i="13" l="1"/>
  <c r="H149" i="13"/>
  <c r="F151" i="13"/>
  <c r="G150" i="13"/>
  <c r="J150" i="13" s="1"/>
  <c r="E150" i="13"/>
  <c r="K150" i="13" l="1"/>
  <c r="H150" i="13"/>
  <c r="F152" i="13"/>
  <c r="G151" i="13"/>
  <c r="J151" i="13" s="1"/>
  <c r="E151" i="13"/>
  <c r="F153" i="13" l="1"/>
  <c r="G152" i="13"/>
  <c r="J152" i="13" s="1"/>
  <c r="H151" i="13"/>
  <c r="K151" i="13" s="1"/>
  <c r="E152" i="13"/>
  <c r="K152" i="13" l="1"/>
  <c r="H152" i="13"/>
  <c r="F154" i="13"/>
  <c r="G153" i="13"/>
  <c r="J153" i="13" s="1"/>
  <c r="E153" i="13"/>
  <c r="K153" i="13" l="1"/>
  <c r="H153" i="13"/>
  <c r="F155" i="13"/>
  <c r="G154" i="13"/>
  <c r="J154" i="13" s="1"/>
  <c r="E154" i="13"/>
  <c r="F156" i="13" l="1"/>
  <c r="G155" i="13"/>
  <c r="J155" i="13" s="1"/>
  <c r="H154" i="13"/>
  <c r="K154" i="13" s="1"/>
  <c r="E155" i="13"/>
  <c r="K155" i="13" l="1"/>
  <c r="H155" i="13"/>
  <c r="F157" i="13"/>
  <c r="G156" i="13"/>
  <c r="J156" i="13" s="1"/>
  <c r="E156" i="13"/>
  <c r="K156" i="13" l="1"/>
  <c r="H156" i="13"/>
  <c r="F158" i="13"/>
  <c r="G157" i="13"/>
  <c r="J157" i="13" s="1"/>
  <c r="E157" i="13"/>
  <c r="K157" i="13" l="1"/>
  <c r="H157" i="13"/>
  <c r="F159" i="13"/>
  <c r="G158" i="13"/>
  <c r="J158" i="13" s="1"/>
  <c r="E158" i="13"/>
  <c r="K158" i="13" l="1"/>
  <c r="H158" i="13"/>
  <c r="F160" i="13"/>
  <c r="G159" i="13"/>
  <c r="J159" i="13" s="1"/>
  <c r="E159" i="13"/>
  <c r="K159" i="13" l="1"/>
  <c r="H159" i="13"/>
  <c r="F161" i="13"/>
  <c r="G160" i="13"/>
  <c r="J160" i="13" s="1"/>
  <c r="E160" i="13"/>
  <c r="K160" i="13" l="1"/>
  <c r="H160" i="13"/>
  <c r="F162" i="13"/>
  <c r="G161" i="13"/>
  <c r="J161" i="13" s="1"/>
  <c r="E161" i="13"/>
  <c r="K161" i="13" l="1"/>
  <c r="H161" i="13"/>
  <c r="F163" i="13"/>
  <c r="G162" i="13"/>
  <c r="J162" i="13" s="1"/>
  <c r="E162" i="13"/>
  <c r="K162" i="13" l="1"/>
  <c r="H162" i="13"/>
  <c r="F164" i="13"/>
  <c r="G163" i="13"/>
  <c r="J163" i="13" s="1"/>
  <c r="E163" i="13"/>
  <c r="K163" i="13" l="1"/>
  <c r="H163" i="13"/>
  <c r="F165" i="13"/>
  <c r="G164" i="13"/>
  <c r="J164" i="13" s="1"/>
  <c r="E164" i="13"/>
  <c r="K164" i="13" l="1"/>
  <c r="H164" i="13"/>
  <c r="F166" i="13"/>
  <c r="G165" i="13"/>
  <c r="J165" i="13" s="1"/>
  <c r="E165" i="13"/>
  <c r="F167" i="13" l="1"/>
  <c r="G166" i="13"/>
  <c r="J166" i="13" s="1"/>
  <c r="H165" i="13"/>
  <c r="K165" i="13" s="1"/>
  <c r="E166" i="13"/>
  <c r="K166" i="13" l="1"/>
  <c r="H166" i="13"/>
  <c r="F168" i="13"/>
  <c r="G167" i="13"/>
  <c r="J167" i="13" s="1"/>
  <c r="E167" i="13"/>
  <c r="F169" i="13" l="1"/>
  <c r="G168" i="13"/>
  <c r="J168" i="13" s="1"/>
  <c r="H167" i="13"/>
  <c r="K167" i="13" s="1"/>
  <c r="E168" i="13"/>
  <c r="K168" i="13" l="1"/>
  <c r="H168" i="13"/>
  <c r="F170" i="13"/>
  <c r="G169" i="13"/>
  <c r="J169" i="13" s="1"/>
  <c r="E169" i="13"/>
  <c r="F171" i="13" l="1"/>
  <c r="G170" i="13"/>
  <c r="J170" i="13" s="1"/>
  <c r="H169" i="13"/>
  <c r="K169" i="13" s="1"/>
  <c r="E170" i="13"/>
  <c r="F172" i="13" l="1"/>
  <c r="G171" i="13"/>
  <c r="J171" i="13" s="1"/>
  <c r="H170" i="13"/>
  <c r="K170" i="13" s="1"/>
  <c r="E171" i="13"/>
  <c r="K171" i="13" l="1"/>
  <c r="H171" i="13"/>
  <c r="F173" i="13"/>
  <c r="G172" i="13"/>
  <c r="J172" i="13" s="1"/>
  <c r="E172" i="13"/>
  <c r="K172" i="13" l="1"/>
  <c r="H172" i="13"/>
  <c r="F174" i="13"/>
  <c r="G173" i="13"/>
  <c r="J173" i="13" s="1"/>
  <c r="E173" i="13"/>
  <c r="K173" i="13" l="1"/>
  <c r="H173" i="13"/>
  <c r="F175" i="13"/>
  <c r="G174" i="13"/>
  <c r="J174" i="13" s="1"/>
  <c r="E174" i="13"/>
  <c r="F176" i="13" l="1"/>
  <c r="G175" i="13"/>
  <c r="J175" i="13" s="1"/>
  <c r="H174" i="13"/>
  <c r="K174" i="13" s="1"/>
  <c r="E175" i="13"/>
  <c r="K175" i="13" l="1"/>
  <c r="H175" i="13"/>
  <c r="F177" i="13"/>
  <c r="G176" i="13"/>
  <c r="J176" i="13" s="1"/>
  <c r="E176" i="13"/>
  <c r="K176" i="13" l="1"/>
  <c r="H176" i="13"/>
  <c r="F178" i="13"/>
  <c r="G177" i="13"/>
  <c r="J177" i="13" s="1"/>
  <c r="E177" i="13"/>
  <c r="K177" i="13" l="1"/>
  <c r="H177" i="13"/>
  <c r="F179" i="13"/>
  <c r="G178" i="13"/>
  <c r="J178" i="13" s="1"/>
  <c r="E178" i="13"/>
  <c r="K178" i="13" l="1"/>
  <c r="H178" i="13"/>
  <c r="F180" i="13"/>
  <c r="G179" i="13"/>
  <c r="J179" i="13" s="1"/>
  <c r="E179" i="13"/>
  <c r="K179" i="13" l="1"/>
  <c r="H179" i="13"/>
  <c r="F181" i="13"/>
  <c r="G180" i="13"/>
  <c r="J180" i="13" s="1"/>
  <c r="E180" i="13"/>
  <c r="K180" i="13" l="1"/>
  <c r="H180" i="13"/>
  <c r="F182" i="13"/>
  <c r="G181" i="13"/>
  <c r="J181" i="13" s="1"/>
  <c r="E181" i="13"/>
  <c r="K181" i="13" l="1"/>
  <c r="H181" i="13"/>
  <c r="F183" i="13"/>
  <c r="G182" i="13"/>
  <c r="J182" i="13" s="1"/>
  <c r="E182" i="13"/>
  <c r="K182" i="13" l="1"/>
  <c r="H182" i="13"/>
  <c r="F184" i="13"/>
  <c r="G183" i="13"/>
  <c r="J183" i="13" s="1"/>
  <c r="E183" i="13"/>
  <c r="K183" i="13" l="1"/>
  <c r="H183" i="13"/>
  <c r="F185" i="13"/>
  <c r="G184" i="13"/>
  <c r="J184" i="13" s="1"/>
  <c r="E184" i="13"/>
  <c r="K184" i="13" l="1"/>
  <c r="H184" i="13"/>
  <c r="F186" i="13"/>
  <c r="G185" i="13"/>
  <c r="J185" i="13" s="1"/>
  <c r="E185" i="13"/>
  <c r="K185" i="13" l="1"/>
  <c r="H185" i="13"/>
  <c r="F187" i="13"/>
  <c r="G186" i="13"/>
  <c r="J186" i="13" s="1"/>
  <c r="E186" i="13"/>
  <c r="K186" i="13" l="1"/>
  <c r="H186" i="13"/>
  <c r="F188" i="13"/>
  <c r="G187" i="13"/>
  <c r="J187" i="13" s="1"/>
  <c r="E187" i="13"/>
  <c r="K187" i="13" l="1"/>
  <c r="H187" i="13"/>
  <c r="F189" i="13"/>
  <c r="G188" i="13"/>
  <c r="J188" i="13" s="1"/>
  <c r="E188" i="13"/>
  <c r="K188" i="13" l="1"/>
  <c r="H188" i="13"/>
  <c r="F190" i="13"/>
  <c r="G189" i="13"/>
  <c r="J189" i="13" s="1"/>
  <c r="E189" i="13"/>
  <c r="K189" i="13" l="1"/>
  <c r="H189" i="13"/>
  <c r="F191" i="13"/>
  <c r="G190" i="13"/>
  <c r="J190" i="13" s="1"/>
  <c r="E190" i="13"/>
  <c r="K190" i="13" l="1"/>
  <c r="H190" i="13"/>
  <c r="F192" i="13"/>
  <c r="G191" i="13"/>
  <c r="J191" i="13" s="1"/>
  <c r="E191" i="13"/>
  <c r="F193" i="13" l="1"/>
  <c r="G192" i="13"/>
  <c r="J192" i="13" s="1"/>
  <c r="H191" i="13"/>
  <c r="K191" i="13" s="1"/>
  <c r="E192" i="13"/>
  <c r="K192" i="13" l="1"/>
  <c r="H192" i="13"/>
  <c r="F194" i="13"/>
  <c r="G193" i="13"/>
  <c r="J193" i="13" s="1"/>
  <c r="E193" i="13"/>
  <c r="K193" i="13" l="1"/>
  <c r="H193" i="13"/>
  <c r="F195" i="13"/>
  <c r="G194" i="13"/>
  <c r="J194" i="13" s="1"/>
  <c r="E194" i="13"/>
  <c r="H194" i="13" l="1"/>
  <c r="K194" i="13" s="1"/>
  <c r="F196" i="13"/>
  <c r="G195" i="13"/>
  <c r="J195" i="13" s="1"/>
  <c r="E195" i="13"/>
  <c r="F197" i="13" l="1"/>
  <c r="G196" i="13"/>
  <c r="J196" i="13" s="1"/>
  <c r="H195" i="13"/>
  <c r="K195" i="13" s="1"/>
  <c r="E196" i="13"/>
  <c r="K196" i="13" l="1"/>
  <c r="H196" i="13"/>
  <c r="F198" i="13"/>
  <c r="G197" i="13"/>
  <c r="J197" i="13" s="1"/>
  <c r="E197" i="13"/>
  <c r="F199" i="13" l="1"/>
  <c r="G198" i="13"/>
  <c r="J198" i="13" s="1"/>
  <c r="H197" i="13"/>
  <c r="K197" i="13" s="1"/>
  <c r="E198" i="13"/>
  <c r="F200" i="13" l="1"/>
  <c r="G199" i="13"/>
  <c r="J199" i="13" s="1"/>
  <c r="H198" i="13"/>
  <c r="K198" i="13" s="1"/>
  <c r="E199" i="13"/>
  <c r="K199" i="13" l="1"/>
  <c r="H199" i="13"/>
  <c r="F201" i="13"/>
  <c r="G200" i="13"/>
  <c r="J200" i="13" s="1"/>
  <c r="E200" i="13"/>
  <c r="K200" i="13" l="1"/>
  <c r="H200" i="13"/>
  <c r="F202" i="13"/>
  <c r="G201" i="13"/>
  <c r="J201" i="13" s="1"/>
  <c r="E201" i="13"/>
  <c r="K201" i="13" l="1"/>
  <c r="H201" i="13"/>
  <c r="F203" i="13"/>
  <c r="G202" i="13"/>
  <c r="J202" i="13" s="1"/>
  <c r="E202" i="13"/>
  <c r="K202" i="13" l="1"/>
  <c r="H202" i="13"/>
  <c r="F204" i="13"/>
  <c r="G203" i="13"/>
  <c r="J203" i="13" s="1"/>
  <c r="E203" i="13"/>
  <c r="K203" i="13" l="1"/>
  <c r="H203" i="13"/>
  <c r="F205" i="13"/>
  <c r="G204" i="13"/>
  <c r="J204" i="13" s="1"/>
  <c r="E204" i="13"/>
  <c r="K204" i="13" l="1"/>
  <c r="H204" i="13"/>
  <c r="F206" i="13"/>
  <c r="G205" i="13"/>
  <c r="J205" i="13" s="1"/>
  <c r="E205" i="13"/>
  <c r="K205" i="13" l="1"/>
  <c r="H205" i="13"/>
  <c r="F207" i="13"/>
  <c r="G206" i="13"/>
  <c r="J206" i="13" s="1"/>
  <c r="E206" i="13"/>
  <c r="F208" i="13" l="1"/>
  <c r="G207" i="13"/>
  <c r="J207" i="13" s="1"/>
  <c r="H206" i="13"/>
  <c r="K206" i="13" s="1"/>
  <c r="E207" i="13"/>
  <c r="K207" i="13" l="1"/>
  <c r="H207" i="13"/>
  <c r="F209" i="13"/>
  <c r="G208" i="13"/>
  <c r="J208" i="13" s="1"/>
  <c r="E208" i="13"/>
  <c r="K208" i="13" l="1"/>
  <c r="H208" i="13"/>
  <c r="F210" i="13"/>
  <c r="G209" i="13"/>
  <c r="J209" i="13" s="1"/>
  <c r="E209" i="13"/>
  <c r="K209" i="13" l="1"/>
  <c r="H209" i="13"/>
  <c r="F211" i="13"/>
  <c r="G210" i="13"/>
  <c r="J210" i="13" s="1"/>
  <c r="E210" i="13"/>
  <c r="K210" i="13" l="1"/>
  <c r="H210" i="13"/>
  <c r="F212" i="13"/>
  <c r="G211" i="13"/>
  <c r="J211" i="13" s="1"/>
  <c r="E211" i="13"/>
  <c r="K211" i="13" l="1"/>
  <c r="H211" i="13"/>
  <c r="F213" i="13"/>
  <c r="G212" i="13"/>
  <c r="J212" i="13" s="1"/>
  <c r="E212" i="13"/>
  <c r="K212" i="13" l="1"/>
  <c r="H212" i="13"/>
  <c r="F214" i="13"/>
  <c r="G213" i="13"/>
  <c r="J213" i="13" s="1"/>
  <c r="E213" i="13"/>
  <c r="K213" i="13" l="1"/>
  <c r="H213" i="13"/>
  <c r="F215" i="13"/>
  <c r="G214" i="13"/>
  <c r="J214" i="13" s="1"/>
  <c r="E214" i="13"/>
  <c r="K214" i="13" l="1"/>
  <c r="H214" i="13"/>
  <c r="F216" i="13"/>
  <c r="G215" i="13"/>
  <c r="J215" i="13" s="1"/>
  <c r="E215" i="13"/>
  <c r="K215" i="13" l="1"/>
  <c r="H215" i="13"/>
  <c r="F217" i="13"/>
  <c r="G216" i="13"/>
  <c r="J216" i="13" s="1"/>
  <c r="E216" i="13"/>
  <c r="K216" i="13" l="1"/>
  <c r="H216" i="13"/>
  <c r="F218" i="13"/>
  <c r="G217" i="13"/>
  <c r="J217" i="13" s="1"/>
  <c r="E217" i="13"/>
  <c r="K217" i="13" l="1"/>
  <c r="H217" i="13"/>
  <c r="F219" i="13"/>
  <c r="G218" i="13"/>
  <c r="J218" i="13" s="1"/>
  <c r="E218" i="13"/>
  <c r="K218" i="13" l="1"/>
  <c r="H218" i="13"/>
  <c r="F220" i="13"/>
  <c r="G219" i="13"/>
  <c r="J219" i="13" s="1"/>
  <c r="E219" i="13"/>
  <c r="F221" i="13" l="1"/>
  <c r="G220" i="13"/>
  <c r="J220" i="13" s="1"/>
  <c r="H219" i="13"/>
  <c r="K219" i="13" s="1"/>
  <c r="E220" i="13"/>
  <c r="K220" i="13" l="1"/>
  <c r="H220" i="13"/>
  <c r="F222" i="13"/>
  <c r="G221" i="13"/>
  <c r="J221" i="13" s="1"/>
  <c r="E221" i="13"/>
  <c r="K221" i="13" l="1"/>
  <c r="H221" i="13"/>
  <c r="F223" i="13"/>
  <c r="G222" i="13"/>
  <c r="J222" i="13" s="1"/>
  <c r="E222" i="13"/>
  <c r="F224" i="13" l="1"/>
  <c r="G223" i="13"/>
  <c r="J223" i="13" s="1"/>
  <c r="H222" i="13"/>
  <c r="K222" i="13" s="1"/>
  <c r="E223" i="13"/>
  <c r="K223" i="13" l="1"/>
  <c r="H223" i="13"/>
  <c r="F225" i="13"/>
  <c r="G224" i="13"/>
  <c r="J224" i="13" s="1"/>
  <c r="E224" i="13"/>
  <c r="K224" i="13" l="1"/>
  <c r="H224" i="13"/>
  <c r="F226" i="13"/>
  <c r="G225" i="13"/>
  <c r="J225" i="13" s="1"/>
  <c r="E225" i="13"/>
  <c r="K225" i="13" l="1"/>
  <c r="H225" i="13"/>
  <c r="F227" i="13"/>
  <c r="G226" i="13"/>
  <c r="J226" i="13" s="1"/>
  <c r="E226" i="13"/>
  <c r="K226" i="13" l="1"/>
  <c r="H226" i="13"/>
  <c r="F228" i="13"/>
  <c r="G227" i="13"/>
  <c r="J227" i="13" s="1"/>
  <c r="E227" i="13"/>
  <c r="K227" i="13" l="1"/>
  <c r="H227" i="13"/>
  <c r="F229" i="13"/>
  <c r="G228" i="13"/>
  <c r="J228" i="13" s="1"/>
  <c r="E228" i="13"/>
  <c r="K228" i="13" l="1"/>
  <c r="H228" i="13"/>
  <c r="F230" i="13"/>
  <c r="G229" i="13"/>
  <c r="J229" i="13" s="1"/>
  <c r="E229" i="13"/>
  <c r="K229" i="13" l="1"/>
  <c r="H229" i="13"/>
  <c r="F231" i="13"/>
  <c r="G230" i="13"/>
  <c r="J230" i="13" s="1"/>
  <c r="E230" i="13"/>
  <c r="K230" i="13" l="1"/>
  <c r="H230" i="13"/>
  <c r="F232" i="13"/>
  <c r="G231" i="13"/>
  <c r="J231" i="13" s="1"/>
  <c r="E231" i="13"/>
  <c r="K231" i="13" l="1"/>
  <c r="H231" i="13"/>
  <c r="F233" i="13"/>
  <c r="G232" i="13"/>
  <c r="J232" i="13" s="1"/>
  <c r="E232" i="13"/>
  <c r="F234" i="13" l="1"/>
  <c r="G233" i="13"/>
  <c r="J233" i="13" s="1"/>
  <c r="H232" i="13"/>
  <c r="K232" i="13" s="1"/>
  <c r="E233" i="13"/>
  <c r="K233" i="13" l="1"/>
  <c r="H233" i="13"/>
  <c r="F235" i="13"/>
  <c r="G234" i="13"/>
  <c r="J234" i="13" s="1"/>
  <c r="E234" i="13"/>
  <c r="K234" i="13" l="1"/>
  <c r="H234" i="13"/>
  <c r="F236" i="13"/>
  <c r="G235" i="13"/>
  <c r="J235" i="13" s="1"/>
  <c r="E235" i="13"/>
  <c r="K235" i="13" l="1"/>
  <c r="H235" i="13"/>
  <c r="F237" i="13"/>
  <c r="G236" i="13"/>
  <c r="J236" i="13" s="1"/>
  <c r="E236" i="13"/>
  <c r="K236" i="13" l="1"/>
  <c r="H236" i="13"/>
  <c r="F238" i="13"/>
  <c r="G237" i="13"/>
  <c r="J237" i="13" s="1"/>
  <c r="E237" i="13"/>
  <c r="K237" i="13" l="1"/>
  <c r="H237" i="13"/>
  <c r="F239" i="13"/>
  <c r="G238" i="13"/>
  <c r="J238" i="13" s="1"/>
  <c r="E238" i="13"/>
  <c r="K238" i="13" l="1"/>
  <c r="H238" i="13"/>
  <c r="F240" i="13"/>
  <c r="G239" i="13"/>
  <c r="J239" i="13" s="1"/>
  <c r="E239" i="13"/>
  <c r="K239" i="13" l="1"/>
  <c r="H239" i="13"/>
  <c r="F241" i="13"/>
  <c r="G240" i="13"/>
  <c r="J240" i="13" s="1"/>
  <c r="E240" i="13"/>
  <c r="K240" i="13" l="1"/>
  <c r="H240" i="13"/>
  <c r="F242" i="13"/>
  <c r="G241" i="13"/>
  <c r="J241" i="13" s="1"/>
  <c r="E241" i="13"/>
  <c r="K241" i="13" l="1"/>
  <c r="H241" i="13"/>
  <c r="F243" i="13"/>
  <c r="G242" i="13"/>
  <c r="J242" i="13" s="1"/>
  <c r="E242" i="13"/>
  <c r="K242" i="13" l="1"/>
  <c r="H242" i="13"/>
  <c r="F244" i="13"/>
  <c r="G243" i="13"/>
  <c r="J243" i="13" s="1"/>
  <c r="E243" i="13"/>
  <c r="K243" i="13" l="1"/>
  <c r="H243" i="13"/>
  <c r="F245" i="13"/>
  <c r="G244" i="13"/>
  <c r="J244" i="13" s="1"/>
  <c r="E244" i="13"/>
  <c r="K244" i="13" l="1"/>
  <c r="H244" i="13"/>
  <c r="F246" i="13"/>
  <c r="G245" i="13"/>
  <c r="J245" i="13" s="1"/>
  <c r="E245" i="13"/>
  <c r="K245" i="13" l="1"/>
  <c r="H245" i="13"/>
  <c r="F247" i="13"/>
  <c r="G246" i="13"/>
  <c r="J246" i="13" s="1"/>
  <c r="E246" i="13"/>
  <c r="K246" i="13" l="1"/>
  <c r="H246" i="13"/>
  <c r="F248" i="13"/>
  <c r="G247" i="13"/>
  <c r="J247" i="13" s="1"/>
  <c r="E247" i="13"/>
  <c r="K247" i="13" l="1"/>
  <c r="H247" i="13"/>
  <c r="F249" i="13"/>
  <c r="G248" i="13"/>
  <c r="J248" i="13" s="1"/>
  <c r="E248" i="13"/>
  <c r="K248" i="13" l="1"/>
  <c r="H248" i="13"/>
  <c r="F250" i="13"/>
  <c r="G249" i="13"/>
  <c r="J249" i="13" s="1"/>
  <c r="E249" i="13"/>
  <c r="K249" i="13" l="1"/>
  <c r="H249" i="13"/>
  <c r="F251" i="13"/>
  <c r="G250" i="13"/>
  <c r="J250" i="13" s="1"/>
  <c r="E250" i="13"/>
  <c r="F252" i="13" l="1"/>
  <c r="G251" i="13"/>
  <c r="J251" i="13" s="1"/>
  <c r="H250" i="13"/>
  <c r="K250" i="13" s="1"/>
  <c r="E251" i="13"/>
  <c r="F253" i="13" l="1"/>
  <c r="G252" i="13"/>
  <c r="J252" i="13" s="1"/>
  <c r="H251" i="13"/>
  <c r="K251" i="13" s="1"/>
  <c r="E252" i="13"/>
  <c r="K252" i="13" l="1"/>
  <c r="H252" i="13"/>
  <c r="F254" i="13"/>
  <c r="G253" i="13"/>
  <c r="J253" i="13" s="1"/>
  <c r="E253" i="13"/>
  <c r="H253" i="13" l="1"/>
  <c r="K253" i="13" s="1"/>
  <c r="F255" i="13"/>
  <c r="G254" i="13"/>
  <c r="J254" i="13" s="1"/>
  <c r="E254" i="13"/>
  <c r="H254" i="13" l="1"/>
  <c r="K254" i="13" s="1"/>
  <c r="F256" i="13"/>
  <c r="G255" i="13"/>
  <c r="J255" i="13" s="1"/>
  <c r="E255" i="13"/>
  <c r="H255" i="13" l="1"/>
  <c r="K255" i="13" s="1"/>
  <c r="F257" i="13"/>
  <c r="G256" i="13"/>
  <c r="J256" i="13" s="1"/>
  <c r="E256" i="13"/>
  <c r="F258" i="13" l="1"/>
  <c r="G257" i="13"/>
  <c r="J257" i="13" s="1"/>
  <c r="H256" i="13"/>
  <c r="K256" i="13" s="1"/>
  <c r="E257" i="13"/>
  <c r="H257" i="13" l="1"/>
  <c r="K257" i="13" s="1"/>
  <c r="F259" i="13"/>
  <c r="G258" i="13"/>
  <c r="J258" i="13" s="1"/>
  <c r="E258" i="13"/>
  <c r="H258" i="13" l="1"/>
  <c r="K258" i="13" s="1"/>
  <c r="F260" i="13"/>
  <c r="G259" i="13"/>
  <c r="J259" i="13" s="1"/>
  <c r="E259" i="13"/>
  <c r="K259" i="13" l="1"/>
  <c r="H259" i="13"/>
  <c r="F261" i="13"/>
  <c r="G260" i="13"/>
  <c r="J260" i="13" s="1"/>
  <c r="E260" i="13"/>
  <c r="F262" i="13" l="1"/>
  <c r="G261" i="13"/>
  <c r="J261" i="13" s="1"/>
  <c r="H260" i="13"/>
  <c r="K260" i="13" s="1"/>
  <c r="E261" i="13"/>
  <c r="F263" i="13" l="1"/>
  <c r="G262" i="13"/>
  <c r="J262" i="13" s="1"/>
  <c r="H261" i="13"/>
  <c r="K261" i="13" s="1"/>
  <c r="E262" i="13"/>
  <c r="K262" i="13" l="1"/>
  <c r="H262" i="13"/>
  <c r="F264" i="13"/>
  <c r="G263" i="13"/>
  <c r="J263" i="13" s="1"/>
  <c r="E263" i="13"/>
  <c r="H263" i="13" l="1"/>
  <c r="K263" i="13" s="1"/>
  <c r="F265" i="13"/>
  <c r="G264" i="13"/>
  <c r="J264" i="13" s="1"/>
  <c r="E264" i="13"/>
  <c r="H264" i="13" l="1"/>
  <c r="K264" i="13" s="1"/>
  <c r="F266" i="13"/>
  <c r="G265" i="13"/>
  <c r="J265" i="13" s="1"/>
  <c r="E265" i="13"/>
  <c r="K265" i="13" l="1"/>
  <c r="H265" i="13"/>
  <c r="F267" i="13"/>
  <c r="G266" i="13"/>
  <c r="J266" i="13" s="1"/>
  <c r="E266" i="13"/>
  <c r="F268" i="13" l="1"/>
  <c r="G267" i="13"/>
  <c r="J267" i="13" s="1"/>
  <c r="H266" i="13"/>
  <c r="K266" i="13" s="1"/>
  <c r="E267" i="13"/>
  <c r="H267" i="13" l="1"/>
  <c r="K267" i="13" s="1"/>
  <c r="F269" i="13"/>
  <c r="G268" i="13"/>
  <c r="J268" i="13" s="1"/>
  <c r="E268" i="13"/>
  <c r="K268" i="13" l="1"/>
  <c r="H268" i="13"/>
  <c r="F270" i="13"/>
  <c r="G269" i="13"/>
  <c r="J269" i="13" s="1"/>
  <c r="E269" i="13"/>
  <c r="F271" i="13" l="1"/>
  <c r="G270" i="13"/>
  <c r="J270" i="13" s="1"/>
  <c r="H269" i="13"/>
  <c r="K269" i="13" s="1"/>
  <c r="E270" i="13"/>
  <c r="H270" i="13" l="1"/>
  <c r="K270" i="13" s="1"/>
  <c r="F272" i="13"/>
  <c r="G271" i="13"/>
  <c r="J271" i="13" s="1"/>
  <c r="E271" i="13"/>
  <c r="H271" i="13" l="1"/>
  <c r="K271" i="13" s="1"/>
  <c r="F273" i="13"/>
  <c r="G272" i="13"/>
  <c r="J272" i="13" s="1"/>
  <c r="E272" i="13"/>
  <c r="K272" i="13" l="1"/>
  <c r="H272" i="13"/>
  <c r="F274" i="13"/>
  <c r="G273" i="13"/>
  <c r="J273" i="13" s="1"/>
  <c r="E273" i="13"/>
  <c r="F275" i="13" l="1"/>
  <c r="G274" i="13"/>
  <c r="J274" i="13" s="1"/>
  <c r="H273" i="13"/>
  <c r="K273" i="13" s="1"/>
  <c r="E274" i="13"/>
  <c r="K274" i="13" l="1"/>
  <c r="H274" i="13"/>
  <c r="F276" i="13"/>
  <c r="G275" i="13"/>
  <c r="J275" i="13" s="1"/>
  <c r="E275" i="13"/>
  <c r="K275" i="13" l="1"/>
  <c r="H275" i="13"/>
  <c r="F277" i="13"/>
  <c r="G276" i="13"/>
  <c r="J276" i="13" s="1"/>
  <c r="E276" i="13"/>
  <c r="K276" i="13" l="1"/>
  <c r="H276" i="13"/>
  <c r="F278" i="13"/>
  <c r="G277" i="13"/>
  <c r="J277" i="13" s="1"/>
  <c r="E277" i="13"/>
  <c r="H277" i="13" l="1"/>
  <c r="K277" i="13" s="1"/>
  <c r="F279" i="13"/>
  <c r="G278" i="13"/>
  <c r="J278" i="13" s="1"/>
  <c r="E278" i="13"/>
  <c r="F280" i="13" l="1"/>
  <c r="G279" i="13"/>
  <c r="J279" i="13" s="1"/>
  <c r="H278" i="13"/>
  <c r="K278" i="13" s="1"/>
  <c r="E279" i="13"/>
  <c r="F281" i="13" l="1"/>
  <c r="G280" i="13"/>
  <c r="J280" i="13" s="1"/>
  <c r="H279" i="13"/>
  <c r="K279" i="13" s="1"/>
  <c r="E280" i="13"/>
  <c r="F282" i="13" l="1"/>
  <c r="G281" i="13"/>
  <c r="J281" i="13" s="1"/>
  <c r="H280" i="13"/>
  <c r="K280" i="13" s="1"/>
  <c r="E281" i="13"/>
  <c r="F283" i="13" l="1"/>
  <c r="G282" i="13"/>
  <c r="J282" i="13" s="1"/>
  <c r="H281" i="13"/>
  <c r="K281" i="13" s="1"/>
  <c r="E282" i="13"/>
  <c r="F284" i="13" l="1"/>
  <c r="G283" i="13"/>
  <c r="J283" i="13" s="1"/>
  <c r="H282" i="13"/>
  <c r="K282" i="13" s="1"/>
  <c r="E283" i="13"/>
  <c r="H283" i="13" l="1"/>
  <c r="K283" i="13" s="1"/>
  <c r="F285" i="13"/>
  <c r="G284" i="13"/>
  <c r="J284" i="13" s="1"/>
  <c r="E284" i="13"/>
  <c r="H284" i="13" l="1"/>
  <c r="K284" i="13" s="1"/>
  <c r="F286" i="13"/>
  <c r="G285" i="13"/>
  <c r="J285" i="13" s="1"/>
  <c r="E285" i="13"/>
  <c r="K285" i="13" l="1"/>
  <c r="H285" i="13"/>
  <c r="F287" i="13"/>
  <c r="G286" i="13"/>
  <c r="J286" i="13" s="1"/>
  <c r="E286" i="13"/>
  <c r="K286" i="13" l="1"/>
  <c r="H286" i="13"/>
  <c r="F288" i="13"/>
  <c r="G287" i="13"/>
  <c r="J287" i="13" s="1"/>
  <c r="E287" i="13"/>
  <c r="H287" i="13" l="1"/>
  <c r="K287" i="13" s="1"/>
  <c r="F289" i="13"/>
  <c r="G288" i="13"/>
  <c r="J288" i="13" s="1"/>
  <c r="E288" i="13"/>
  <c r="H288" i="13" l="1"/>
  <c r="K288" i="13" s="1"/>
  <c r="F290" i="13"/>
  <c r="G289" i="13"/>
  <c r="J289" i="13" s="1"/>
  <c r="E289" i="13"/>
  <c r="H289" i="13" l="1"/>
  <c r="K289" i="13" s="1"/>
  <c r="F291" i="13"/>
  <c r="G290" i="13"/>
  <c r="J290" i="13" s="1"/>
  <c r="E290" i="13"/>
  <c r="H290" i="13" l="1"/>
  <c r="K290" i="13" s="1"/>
  <c r="F292" i="13"/>
  <c r="G291" i="13"/>
  <c r="J291" i="13" s="1"/>
  <c r="E291" i="13"/>
  <c r="K291" i="13" l="1"/>
  <c r="H291" i="13"/>
  <c r="F293" i="13"/>
  <c r="G292" i="13"/>
  <c r="J292" i="13" s="1"/>
  <c r="E292" i="13"/>
  <c r="K292" i="13" l="1"/>
  <c r="H292" i="13"/>
  <c r="F294" i="13"/>
  <c r="G293" i="13"/>
  <c r="J293" i="13" s="1"/>
  <c r="E293" i="13"/>
  <c r="K293" i="13" l="1"/>
  <c r="H293" i="13"/>
  <c r="F295" i="13"/>
  <c r="G294" i="13"/>
  <c r="J294" i="13" s="1"/>
  <c r="E294" i="13"/>
  <c r="H294" i="13" l="1"/>
  <c r="K294" i="13" s="1"/>
  <c r="F296" i="13"/>
  <c r="G295" i="13"/>
  <c r="J295" i="13" s="1"/>
  <c r="E295" i="13"/>
  <c r="F297" i="13" l="1"/>
  <c r="G296" i="13"/>
  <c r="J296" i="13" s="1"/>
  <c r="H295" i="13"/>
  <c r="K295" i="13" s="1"/>
  <c r="E296" i="13"/>
  <c r="K296" i="13" l="1"/>
  <c r="H296" i="13"/>
  <c r="F298" i="13"/>
  <c r="G297" i="13"/>
  <c r="J297" i="13" s="1"/>
  <c r="E297" i="13"/>
  <c r="K297" i="13" l="1"/>
  <c r="H297" i="13"/>
  <c r="F299" i="13"/>
  <c r="G298" i="13"/>
  <c r="J298" i="13" s="1"/>
  <c r="E298" i="13"/>
  <c r="K298" i="13" l="1"/>
  <c r="H298" i="13"/>
  <c r="F300" i="13"/>
  <c r="G299" i="13"/>
  <c r="J299" i="13" s="1"/>
  <c r="E299" i="13"/>
  <c r="K299" i="13" l="1"/>
  <c r="H299" i="13"/>
  <c r="F301" i="13"/>
  <c r="G300" i="13"/>
  <c r="J300" i="13" s="1"/>
  <c r="E300" i="13"/>
  <c r="K300" i="13" l="1"/>
  <c r="H300" i="13"/>
  <c r="F302" i="13"/>
  <c r="G301" i="13"/>
  <c r="J301" i="13" s="1"/>
  <c r="E301" i="13"/>
  <c r="K301" i="13" l="1"/>
  <c r="H301" i="13"/>
  <c r="F303" i="13"/>
  <c r="G302" i="13"/>
  <c r="J302" i="13" s="1"/>
  <c r="E302" i="13"/>
  <c r="K302" i="13" l="1"/>
  <c r="H302" i="13"/>
  <c r="F304" i="13"/>
  <c r="G303" i="13"/>
  <c r="J303" i="13" s="1"/>
  <c r="E303" i="13"/>
  <c r="K303" i="13" l="1"/>
  <c r="H303" i="13"/>
  <c r="F305" i="13"/>
  <c r="G304" i="13"/>
  <c r="J304" i="13" s="1"/>
  <c r="E304" i="13"/>
  <c r="K304" i="13" l="1"/>
  <c r="H304" i="13"/>
  <c r="F306" i="13"/>
  <c r="G305" i="13"/>
  <c r="J305" i="13" s="1"/>
  <c r="E305" i="13"/>
  <c r="K305" i="13" l="1"/>
  <c r="H305" i="13"/>
  <c r="F307" i="13"/>
  <c r="G306" i="13"/>
  <c r="J306" i="13" s="1"/>
  <c r="E306" i="13"/>
  <c r="K306" i="13" l="1"/>
  <c r="H306" i="13"/>
  <c r="F308" i="13"/>
  <c r="G307" i="13"/>
  <c r="J307" i="13" s="1"/>
  <c r="E307" i="13"/>
  <c r="K307" i="13" l="1"/>
  <c r="H307" i="13"/>
  <c r="F309" i="13"/>
  <c r="G308" i="13"/>
  <c r="J308" i="13" s="1"/>
  <c r="E308" i="13"/>
  <c r="K308" i="13" l="1"/>
  <c r="H308" i="13"/>
  <c r="F310" i="13"/>
  <c r="G309" i="13"/>
  <c r="J309" i="13" s="1"/>
  <c r="E309" i="13"/>
  <c r="K309" i="13" l="1"/>
  <c r="H309" i="13"/>
  <c r="F311" i="13"/>
  <c r="G310" i="13"/>
  <c r="J310" i="13" s="1"/>
  <c r="E310" i="13"/>
  <c r="K310" i="13" l="1"/>
  <c r="H310" i="13"/>
  <c r="F312" i="13"/>
  <c r="G311" i="13"/>
  <c r="J311" i="13" s="1"/>
  <c r="E311" i="13"/>
  <c r="K311" i="13" l="1"/>
  <c r="H311" i="13"/>
  <c r="F313" i="13"/>
  <c r="G312" i="13"/>
  <c r="J312" i="13" s="1"/>
  <c r="E312" i="13"/>
  <c r="K312" i="13" l="1"/>
  <c r="H312" i="13"/>
  <c r="F314" i="13"/>
  <c r="G313" i="13"/>
  <c r="J313" i="13" s="1"/>
  <c r="E313" i="13"/>
  <c r="K313" i="13" l="1"/>
  <c r="H313" i="13"/>
  <c r="F315" i="13"/>
  <c r="G314" i="13"/>
  <c r="J314" i="13" s="1"/>
  <c r="E314" i="13"/>
  <c r="K314" i="13" l="1"/>
  <c r="H314" i="13"/>
  <c r="F316" i="13"/>
  <c r="G315" i="13"/>
  <c r="J315" i="13" s="1"/>
  <c r="E315" i="13"/>
  <c r="K315" i="13" l="1"/>
  <c r="H315" i="13"/>
  <c r="F317" i="13"/>
  <c r="G316" i="13"/>
  <c r="J316" i="13" s="1"/>
  <c r="E316" i="13"/>
  <c r="K316" i="13" l="1"/>
  <c r="H316" i="13"/>
  <c r="F318" i="13"/>
  <c r="G317" i="13"/>
  <c r="J317" i="13" s="1"/>
  <c r="E317" i="13"/>
  <c r="H317" i="13" l="1"/>
  <c r="K317" i="13" s="1"/>
  <c r="F319" i="13"/>
  <c r="G318" i="13"/>
  <c r="J318" i="13" s="1"/>
  <c r="E318" i="13"/>
  <c r="K318" i="13" l="1"/>
  <c r="H318" i="13"/>
  <c r="F320" i="13"/>
  <c r="G319" i="13"/>
  <c r="J319" i="13" s="1"/>
  <c r="E319" i="13"/>
  <c r="K319" i="13" l="1"/>
  <c r="H319" i="13"/>
  <c r="F321" i="13"/>
  <c r="G320" i="13"/>
  <c r="J320" i="13" s="1"/>
  <c r="E320" i="13"/>
  <c r="K320" i="13" l="1"/>
  <c r="H320" i="13"/>
  <c r="F322" i="13"/>
  <c r="G321" i="13"/>
  <c r="J321" i="13" s="1"/>
  <c r="E321" i="13"/>
  <c r="K321" i="13" l="1"/>
  <c r="H321" i="13"/>
  <c r="F323" i="13"/>
  <c r="G322" i="13"/>
  <c r="J322" i="13" s="1"/>
  <c r="E322" i="13"/>
  <c r="K322" i="13" l="1"/>
  <c r="H322" i="13"/>
  <c r="F324" i="13"/>
  <c r="G323" i="13"/>
  <c r="J323" i="13" s="1"/>
  <c r="E323" i="13"/>
  <c r="K323" i="13" l="1"/>
  <c r="H323" i="13"/>
  <c r="F325" i="13"/>
  <c r="G324" i="13"/>
  <c r="J324" i="13" s="1"/>
  <c r="E324" i="13"/>
  <c r="K324" i="13" l="1"/>
  <c r="H324" i="13"/>
  <c r="F326" i="13"/>
  <c r="G325" i="13"/>
  <c r="J325" i="13" s="1"/>
  <c r="E325" i="13"/>
  <c r="K325" i="13" l="1"/>
  <c r="H325" i="13"/>
  <c r="F327" i="13"/>
  <c r="G326" i="13"/>
  <c r="J326" i="13" s="1"/>
  <c r="E326" i="13"/>
  <c r="K326" i="13" l="1"/>
  <c r="H326" i="13"/>
  <c r="F328" i="13"/>
  <c r="G327" i="13"/>
  <c r="J327" i="13" s="1"/>
  <c r="E327" i="13"/>
  <c r="K327" i="13" l="1"/>
  <c r="H327" i="13"/>
  <c r="F329" i="13"/>
  <c r="G328" i="13"/>
  <c r="J328" i="13" s="1"/>
  <c r="E328" i="13"/>
  <c r="K328" i="13" l="1"/>
  <c r="H328" i="13"/>
  <c r="F330" i="13"/>
  <c r="G329" i="13"/>
  <c r="J329" i="13" s="1"/>
  <c r="E329" i="13"/>
  <c r="K329" i="13" l="1"/>
  <c r="H329" i="13"/>
  <c r="F331" i="13"/>
  <c r="G330" i="13"/>
  <c r="J330" i="13" s="1"/>
  <c r="E330" i="13"/>
  <c r="K330" i="13" l="1"/>
  <c r="H330" i="13"/>
  <c r="F332" i="13"/>
  <c r="G331" i="13"/>
  <c r="J331" i="13" s="1"/>
  <c r="E331" i="13"/>
  <c r="K331" i="13" l="1"/>
  <c r="H331" i="13"/>
  <c r="F333" i="13"/>
  <c r="G332" i="13"/>
  <c r="J332" i="13" s="1"/>
  <c r="E332" i="13"/>
  <c r="K332" i="13" l="1"/>
  <c r="H332" i="13"/>
  <c r="F334" i="13"/>
  <c r="G333" i="13"/>
  <c r="J333" i="13" s="1"/>
  <c r="E333" i="13"/>
  <c r="K333" i="13" l="1"/>
  <c r="H333" i="13"/>
  <c r="F335" i="13"/>
  <c r="G334" i="13"/>
  <c r="J334" i="13" s="1"/>
  <c r="E334" i="13"/>
  <c r="K334" i="13" l="1"/>
  <c r="H334" i="13"/>
  <c r="F336" i="13"/>
  <c r="G335" i="13"/>
  <c r="J335" i="13" s="1"/>
  <c r="E335" i="13"/>
  <c r="K335" i="13" l="1"/>
  <c r="H335" i="13"/>
  <c r="F337" i="13"/>
  <c r="G336" i="13"/>
  <c r="J336" i="13" s="1"/>
  <c r="E336" i="13"/>
  <c r="K336" i="13" l="1"/>
  <c r="H336" i="13"/>
  <c r="F338" i="13"/>
  <c r="G337" i="13"/>
  <c r="J337" i="13" s="1"/>
  <c r="E337" i="13"/>
  <c r="K337" i="13" l="1"/>
  <c r="H337" i="13"/>
  <c r="F339" i="13"/>
  <c r="G338" i="13"/>
  <c r="J338" i="13" s="1"/>
  <c r="E338" i="13"/>
  <c r="K338" i="13" l="1"/>
  <c r="H338" i="13"/>
  <c r="F340" i="13"/>
  <c r="G339" i="13"/>
  <c r="J339" i="13" s="1"/>
  <c r="E339" i="13"/>
  <c r="K339" i="13" l="1"/>
  <c r="H339" i="13"/>
  <c r="F341" i="13"/>
  <c r="G340" i="13"/>
  <c r="J340" i="13" s="1"/>
  <c r="E340" i="13"/>
  <c r="K340" i="13" l="1"/>
  <c r="H340" i="13"/>
  <c r="F342" i="13"/>
  <c r="G341" i="13"/>
  <c r="J341" i="13" s="1"/>
  <c r="E341" i="13"/>
  <c r="K341" i="13" l="1"/>
  <c r="H341" i="13"/>
  <c r="F343" i="13"/>
  <c r="G342" i="13"/>
  <c r="J342" i="13" s="1"/>
  <c r="E342" i="13"/>
  <c r="K342" i="13" l="1"/>
  <c r="H342" i="13"/>
  <c r="F344" i="13"/>
  <c r="G343" i="13"/>
  <c r="J343" i="13" s="1"/>
  <c r="E343" i="13"/>
  <c r="K343" i="13" l="1"/>
  <c r="H343" i="13"/>
  <c r="F345" i="13"/>
  <c r="G344" i="13"/>
  <c r="J344" i="13" s="1"/>
  <c r="E344" i="13"/>
  <c r="K344" i="13" l="1"/>
  <c r="H344" i="13"/>
  <c r="F346" i="13"/>
  <c r="G345" i="13"/>
  <c r="J345" i="13" s="1"/>
  <c r="E345" i="13"/>
  <c r="K345" i="13" l="1"/>
  <c r="H345" i="13"/>
  <c r="F347" i="13"/>
  <c r="G346" i="13"/>
  <c r="J346" i="13" s="1"/>
  <c r="E346" i="13"/>
  <c r="K346" i="13" l="1"/>
  <c r="H346" i="13"/>
  <c r="F348" i="13"/>
  <c r="G347" i="13"/>
  <c r="J347" i="13" s="1"/>
  <c r="E347" i="13"/>
  <c r="K347" i="13" l="1"/>
  <c r="H347" i="13"/>
  <c r="F349" i="13"/>
  <c r="G348" i="13"/>
  <c r="J348" i="13" s="1"/>
  <c r="E348" i="13"/>
  <c r="K348" i="13" l="1"/>
  <c r="H348" i="13"/>
  <c r="F350" i="13"/>
  <c r="G349" i="13"/>
  <c r="J349" i="13" s="1"/>
  <c r="E349" i="13"/>
  <c r="K349" i="13" l="1"/>
  <c r="H349" i="13"/>
  <c r="F351" i="13"/>
  <c r="G350" i="13"/>
  <c r="J350" i="13" s="1"/>
  <c r="E350" i="13"/>
  <c r="K350" i="13" l="1"/>
  <c r="H350" i="13"/>
  <c r="F352" i="13"/>
  <c r="G351" i="13"/>
  <c r="J351" i="13" s="1"/>
  <c r="E351" i="13"/>
  <c r="K351" i="13" l="1"/>
  <c r="H351" i="13"/>
  <c r="F353" i="13"/>
  <c r="G352" i="13"/>
  <c r="J352" i="13" s="1"/>
  <c r="E352" i="13"/>
  <c r="K352" i="13" l="1"/>
  <c r="H352" i="13"/>
  <c r="F354" i="13"/>
  <c r="G353" i="13"/>
  <c r="J353" i="13" s="1"/>
  <c r="E353" i="13"/>
  <c r="K353" i="13" l="1"/>
  <c r="H353" i="13"/>
  <c r="F355" i="13"/>
  <c r="G354" i="13"/>
  <c r="J354" i="13" s="1"/>
  <c r="E354" i="13"/>
  <c r="K354" i="13" l="1"/>
  <c r="H354" i="13"/>
  <c r="F356" i="13"/>
  <c r="G355" i="13"/>
  <c r="J355" i="13" s="1"/>
  <c r="E355" i="13"/>
  <c r="K355" i="13" l="1"/>
  <c r="H355" i="13"/>
  <c r="F357" i="13"/>
  <c r="G356" i="13"/>
  <c r="J356" i="13" s="1"/>
  <c r="E356" i="13"/>
  <c r="K356" i="13" l="1"/>
  <c r="H356" i="13"/>
  <c r="F358" i="13"/>
  <c r="G357" i="13"/>
  <c r="J357" i="13" s="1"/>
  <c r="E357" i="13"/>
  <c r="K357" i="13" l="1"/>
  <c r="H357" i="13"/>
  <c r="F359" i="13"/>
  <c r="G358" i="13"/>
  <c r="J358" i="13" s="1"/>
  <c r="E358" i="13"/>
  <c r="K358" i="13" l="1"/>
  <c r="H358" i="13"/>
  <c r="F360" i="13"/>
  <c r="G359" i="13"/>
  <c r="J359" i="13" s="1"/>
  <c r="E359" i="13"/>
  <c r="K359" i="13" l="1"/>
  <c r="H359" i="13"/>
  <c r="F361" i="13"/>
  <c r="G360" i="13"/>
  <c r="J360" i="13" s="1"/>
  <c r="E360" i="13"/>
  <c r="K360" i="13" l="1"/>
  <c r="H360" i="13"/>
  <c r="F362" i="13"/>
  <c r="G361" i="13"/>
  <c r="J361" i="13" s="1"/>
  <c r="E361" i="13"/>
  <c r="K361" i="13" l="1"/>
  <c r="H361" i="13"/>
  <c r="F363" i="13"/>
  <c r="G362" i="13"/>
  <c r="J362" i="13" s="1"/>
  <c r="E362" i="13"/>
  <c r="K362" i="13" l="1"/>
  <c r="H362" i="13"/>
  <c r="F364" i="13"/>
  <c r="G363" i="13"/>
  <c r="J363" i="13" s="1"/>
  <c r="E363" i="13"/>
  <c r="K363" i="13" l="1"/>
  <c r="H363" i="13"/>
  <c r="F365" i="13"/>
  <c r="G364" i="13"/>
  <c r="J364" i="13" s="1"/>
  <c r="E364" i="13"/>
  <c r="K364" i="13" l="1"/>
  <c r="H364" i="13"/>
  <c r="F366" i="13"/>
  <c r="G365" i="13"/>
  <c r="J365" i="13" s="1"/>
  <c r="E365" i="13"/>
  <c r="K365" i="13" l="1"/>
  <c r="H365" i="13"/>
  <c r="F367" i="13"/>
  <c r="G366" i="13"/>
  <c r="J366" i="13" s="1"/>
  <c r="E366" i="13"/>
  <c r="K366" i="13" l="1"/>
  <c r="H366" i="13"/>
  <c r="F368" i="13"/>
  <c r="G367" i="13"/>
  <c r="J367" i="13" s="1"/>
  <c r="E367" i="13"/>
  <c r="K367" i="13" l="1"/>
  <c r="H367" i="13"/>
  <c r="F369" i="13"/>
  <c r="G368" i="13"/>
  <c r="J368" i="13" s="1"/>
  <c r="E368" i="13"/>
  <c r="K368" i="13" l="1"/>
  <c r="H368" i="13"/>
  <c r="F370" i="13"/>
  <c r="G369" i="13"/>
  <c r="J369" i="13" s="1"/>
  <c r="E369" i="13"/>
  <c r="K369" i="13" l="1"/>
  <c r="H369" i="13"/>
  <c r="F371" i="13"/>
  <c r="G370" i="13"/>
  <c r="J370" i="13" s="1"/>
  <c r="E370" i="13"/>
  <c r="K370" i="13" l="1"/>
  <c r="H370" i="13"/>
  <c r="F372" i="13"/>
  <c r="G371" i="13"/>
  <c r="J371" i="13" s="1"/>
  <c r="E371" i="13"/>
  <c r="K371" i="13" l="1"/>
  <c r="H371" i="13"/>
  <c r="F373" i="13"/>
  <c r="G372" i="13"/>
  <c r="J372" i="13" s="1"/>
  <c r="E372" i="13"/>
  <c r="K372" i="13" l="1"/>
  <c r="H372" i="13"/>
  <c r="F374" i="13"/>
  <c r="G373" i="13"/>
  <c r="J373" i="13" s="1"/>
  <c r="E373" i="13"/>
  <c r="K373" i="13" l="1"/>
  <c r="H373" i="13"/>
  <c r="F375" i="13"/>
  <c r="G374" i="13"/>
  <c r="J374" i="13" s="1"/>
  <c r="E374" i="13"/>
  <c r="K374" i="13" l="1"/>
  <c r="H374" i="13"/>
  <c r="F376" i="13"/>
  <c r="G375" i="13"/>
  <c r="J375" i="13" s="1"/>
  <c r="E375" i="13"/>
  <c r="K375" i="13" l="1"/>
  <c r="H375" i="13"/>
  <c r="F377" i="13"/>
  <c r="G376" i="13"/>
  <c r="J376" i="13" s="1"/>
  <c r="E376" i="13"/>
  <c r="K376" i="13" l="1"/>
  <c r="H376" i="13"/>
  <c r="F378" i="13"/>
  <c r="G377" i="13"/>
  <c r="J377" i="13" s="1"/>
  <c r="E377" i="13"/>
  <c r="K377" i="13" l="1"/>
  <c r="H377" i="13"/>
  <c r="F379" i="13"/>
  <c r="G378" i="13"/>
  <c r="J378" i="13" s="1"/>
  <c r="E378" i="13"/>
  <c r="K378" i="13" l="1"/>
  <c r="H378" i="13"/>
  <c r="F380" i="13"/>
  <c r="G379" i="13"/>
  <c r="J379" i="13" s="1"/>
  <c r="E379" i="13"/>
  <c r="K379" i="13" l="1"/>
  <c r="H379" i="13"/>
  <c r="F381" i="13"/>
  <c r="G380" i="13"/>
  <c r="J380" i="13" s="1"/>
  <c r="E380" i="13"/>
  <c r="K380" i="13" l="1"/>
  <c r="H380" i="13"/>
  <c r="F382" i="13"/>
  <c r="G381" i="13"/>
  <c r="J381" i="13" s="1"/>
  <c r="E381" i="13"/>
  <c r="K381" i="13" l="1"/>
  <c r="H381" i="13"/>
  <c r="F383" i="13"/>
  <c r="G382" i="13"/>
  <c r="J382" i="13" s="1"/>
  <c r="E382" i="13"/>
  <c r="K382" i="13" l="1"/>
  <c r="H382" i="13"/>
  <c r="F384" i="13"/>
  <c r="G383" i="13"/>
  <c r="J383" i="13" s="1"/>
  <c r="E383" i="13"/>
  <c r="K383" i="13" l="1"/>
  <c r="H383" i="13"/>
  <c r="F385" i="13"/>
  <c r="G384" i="13"/>
  <c r="J384" i="13" s="1"/>
  <c r="E384" i="13"/>
  <c r="K384" i="13" l="1"/>
  <c r="H384" i="13"/>
  <c r="F386" i="13"/>
  <c r="G385" i="13"/>
  <c r="J385" i="13" s="1"/>
  <c r="E385" i="13"/>
  <c r="K385" i="13" l="1"/>
  <c r="H385" i="13"/>
  <c r="F387" i="13"/>
  <c r="G386" i="13"/>
  <c r="J386" i="13" s="1"/>
  <c r="E386" i="13"/>
  <c r="K386" i="13" l="1"/>
  <c r="H386" i="13"/>
  <c r="F388" i="13"/>
  <c r="G387" i="13"/>
  <c r="J387" i="13" s="1"/>
  <c r="E387" i="13"/>
  <c r="K387" i="13" l="1"/>
  <c r="H387" i="13"/>
  <c r="F389" i="13"/>
  <c r="G388" i="13"/>
  <c r="J388" i="13" s="1"/>
  <c r="E388" i="13"/>
  <c r="K388" i="13" l="1"/>
  <c r="H388" i="13"/>
  <c r="F390" i="13"/>
  <c r="G389" i="13"/>
  <c r="J389" i="13" s="1"/>
  <c r="E389" i="13"/>
  <c r="K389" i="13" l="1"/>
  <c r="H389" i="13"/>
  <c r="F391" i="13"/>
  <c r="G390" i="13"/>
  <c r="J390" i="13" s="1"/>
  <c r="E390" i="13"/>
  <c r="K390" i="13" l="1"/>
  <c r="H390" i="13"/>
  <c r="F392" i="13"/>
  <c r="G391" i="13"/>
  <c r="J391" i="13" s="1"/>
  <c r="E391" i="13"/>
  <c r="K391" i="13" l="1"/>
  <c r="H391" i="13"/>
  <c r="F393" i="13"/>
  <c r="G392" i="13"/>
  <c r="J392" i="13" s="1"/>
  <c r="E392" i="13"/>
  <c r="K392" i="13" l="1"/>
  <c r="H392" i="13"/>
  <c r="F394" i="13"/>
  <c r="G393" i="13"/>
  <c r="J393" i="13" s="1"/>
  <c r="E393" i="13"/>
  <c r="K393" i="13" l="1"/>
  <c r="H393" i="13"/>
  <c r="F395" i="13"/>
  <c r="G394" i="13"/>
  <c r="J394" i="13" s="1"/>
  <c r="E394" i="13"/>
  <c r="K394" i="13" l="1"/>
  <c r="H394" i="13"/>
  <c r="F396" i="13"/>
  <c r="G395" i="13"/>
  <c r="J395" i="13" s="1"/>
  <c r="E395" i="13"/>
  <c r="K395" i="13" l="1"/>
  <c r="H395" i="13"/>
  <c r="F397" i="13"/>
  <c r="G396" i="13"/>
  <c r="J396" i="13" s="1"/>
  <c r="E396" i="13"/>
  <c r="K396" i="13" l="1"/>
  <c r="H396" i="13"/>
  <c r="F398" i="13"/>
  <c r="G397" i="13"/>
  <c r="J397" i="13" s="1"/>
  <c r="E397" i="13"/>
  <c r="K397" i="13" l="1"/>
  <c r="H397" i="13"/>
  <c r="F399" i="13"/>
  <c r="G398" i="13"/>
  <c r="J398" i="13" s="1"/>
  <c r="E398" i="13"/>
  <c r="K398" i="13" l="1"/>
  <c r="H398" i="13"/>
  <c r="F400" i="13"/>
  <c r="G399" i="13"/>
  <c r="J399" i="13" s="1"/>
  <c r="E399" i="13"/>
  <c r="K399" i="13" l="1"/>
  <c r="H399" i="13"/>
  <c r="F401" i="13"/>
  <c r="G400" i="13"/>
  <c r="J400" i="13" s="1"/>
  <c r="E400" i="13"/>
  <c r="K400" i="13" l="1"/>
  <c r="H400" i="13"/>
  <c r="F402" i="13"/>
  <c r="G401" i="13"/>
  <c r="J401" i="13" s="1"/>
  <c r="E401" i="13"/>
  <c r="K401" i="13" l="1"/>
  <c r="H401" i="13"/>
  <c r="F403" i="13"/>
  <c r="G402" i="13"/>
  <c r="J402" i="13" s="1"/>
  <c r="E402" i="13"/>
  <c r="K402" i="13" l="1"/>
  <c r="H402" i="13"/>
  <c r="F404" i="13"/>
  <c r="G403" i="13"/>
  <c r="J403" i="13" s="1"/>
  <c r="E403" i="13"/>
  <c r="K403" i="13" l="1"/>
  <c r="H403" i="13"/>
  <c r="F405" i="13"/>
  <c r="G404" i="13"/>
  <c r="J404" i="13" s="1"/>
  <c r="E404" i="13"/>
  <c r="K404" i="13" l="1"/>
  <c r="H404" i="13"/>
  <c r="F406" i="13"/>
  <c r="G405" i="13"/>
  <c r="J405" i="13" s="1"/>
  <c r="E405" i="13"/>
  <c r="K405" i="13" l="1"/>
  <c r="H405" i="13"/>
  <c r="F407" i="13"/>
  <c r="G406" i="13"/>
  <c r="J406" i="13" s="1"/>
  <c r="E406" i="13"/>
  <c r="K406" i="13" l="1"/>
  <c r="H406" i="13"/>
  <c r="F408" i="13"/>
  <c r="G407" i="13"/>
  <c r="J407" i="13" s="1"/>
  <c r="E407" i="13"/>
  <c r="K407" i="13" l="1"/>
  <c r="H407" i="13"/>
  <c r="F409" i="13"/>
  <c r="G408" i="13"/>
  <c r="J408" i="13" s="1"/>
  <c r="E408" i="13"/>
  <c r="K408" i="13" l="1"/>
  <c r="H408" i="13"/>
  <c r="F410" i="13"/>
  <c r="G409" i="13"/>
  <c r="J409" i="13" s="1"/>
  <c r="E409" i="13"/>
  <c r="K409" i="13" l="1"/>
  <c r="H409" i="13"/>
  <c r="F411" i="13"/>
  <c r="G410" i="13"/>
  <c r="J410" i="13" s="1"/>
  <c r="E410" i="13"/>
  <c r="K410" i="13" l="1"/>
  <c r="H410" i="13"/>
  <c r="F412" i="13"/>
  <c r="G411" i="13"/>
  <c r="J411" i="13" s="1"/>
  <c r="E411" i="13"/>
  <c r="K411" i="13" l="1"/>
  <c r="H411" i="13"/>
  <c r="F413" i="13"/>
  <c r="G412" i="13"/>
  <c r="J412" i="13" s="1"/>
  <c r="E412" i="13"/>
  <c r="K412" i="13" l="1"/>
  <c r="H412" i="13"/>
  <c r="F414" i="13"/>
  <c r="G413" i="13"/>
  <c r="J413" i="13" s="1"/>
  <c r="E413" i="13"/>
  <c r="K413" i="13" l="1"/>
  <c r="H413" i="13"/>
  <c r="F415" i="13"/>
  <c r="G414" i="13"/>
  <c r="J414" i="13" s="1"/>
  <c r="E414" i="13"/>
  <c r="K414" i="13" l="1"/>
  <c r="H414" i="13"/>
  <c r="F416" i="13"/>
  <c r="G415" i="13"/>
  <c r="J415" i="13" s="1"/>
  <c r="E415" i="13"/>
  <c r="K415" i="13" l="1"/>
  <c r="H415" i="13"/>
  <c r="F417" i="13"/>
  <c r="G416" i="13"/>
  <c r="J416" i="13" s="1"/>
  <c r="E416" i="13"/>
  <c r="K416" i="13" l="1"/>
  <c r="H416" i="13"/>
  <c r="F418" i="13"/>
  <c r="G417" i="13"/>
  <c r="J417" i="13" s="1"/>
  <c r="E417" i="13"/>
  <c r="K417" i="13" l="1"/>
  <c r="H417" i="13"/>
  <c r="F419" i="13"/>
  <c r="G418" i="13"/>
  <c r="J418" i="13" s="1"/>
  <c r="E418" i="13"/>
  <c r="K418" i="13" l="1"/>
  <c r="H418" i="13"/>
  <c r="F420" i="13"/>
  <c r="G419" i="13"/>
  <c r="J419" i="13" s="1"/>
  <c r="E419" i="13"/>
  <c r="K419" i="13" l="1"/>
  <c r="H419" i="13"/>
  <c r="F421" i="13"/>
  <c r="G420" i="13"/>
  <c r="J420" i="13" s="1"/>
  <c r="E420" i="13"/>
  <c r="K420" i="13" l="1"/>
  <c r="H420" i="13"/>
  <c r="F422" i="13"/>
  <c r="G421" i="13"/>
  <c r="J421" i="13" s="1"/>
  <c r="E421" i="13"/>
  <c r="K421" i="13" l="1"/>
  <c r="H421" i="13"/>
  <c r="F423" i="13"/>
  <c r="G422" i="13"/>
  <c r="J422" i="13" s="1"/>
  <c r="E422" i="13"/>
  <c r="K422" i="13" l="1"/>
  <c r="H422" i="13"/>
  <c r="F424" i="13"/>
  <c r="G423" i="13"/>
  <c r="J423" i="13" s="1"/>
  <c r="E423" i="13"/>
  <c r="K423" i="13" l="1"/>
  <c r="H423" i="13"/>
  <c r="F425" i="13"/>
  <c r="G424" i="13"/>
  <c r="J424" i="13" s="1"/>
  <c r="E424" i="13"/>
  <c r="K424" i="13" l="1"/>
  <c r="H424" i="13"/>
  <c r="F426" i="13"/>
  <c r="G425" i="13"/>
  <c r="J425" i="13" s="1"/>
  <c r="E425" i="13"/>
  <c r="K425" i="13" l="1"/>
  <c r="H425" i="13"/>
  <c r="F427" i="13"/>
  <c r="G426" i="13"/>
  <c r="J426" i="13" s="1"/>
  <c r="E426" i="13"/>
  <c r="K426" i="13" l="1"/>
  <c r="H426" i="13"/>
  <c r="F428" i="13"/>
  <c r="G427" i="13"/>
  <c r="J427" i="13" s="1"/>
  <c r="E427" i="13"/>
  <c r="K427" i="13" l="1"/>
  <c r="H427" i="13"/>
  <c r="F429" i="13"/>
  <c r="G428" i="13"/>
  <c r="J428" i="13" s="1"/>
  <c r="E428" i="13"/>
  <c r="K428" i="13" l="1"/>
  <c r="H428" i="13"/>
  <c r="F430" i="13"/>
  <c r="G429" i="13"/>
  <c r="J429" i="13" s="1"/>
  <c r="E429" i="13"/>
  <c r="K429" i="13" l="1"/>
  <c r="H429" i="13"/>
  <c r="F431" i="13"/>
  <c r="G430" i="13"/>
  <c r="J430" i="13" s="1"/>
  <c r="E430" i="13"/>
  <c r="K430" i="13" l="1"/>
  <c r="H430" i="13"/>
  <c r="F432" i="13"/>
  <c r="G431" i="13"/>
  <c r="J431" i="13" s="1"/>
  <c r="E431" i="13"/>
  <c r="K431" i="13" l="1"/>
  <c r="H431" i="13"/>
  <c r="F433" i="13"/>
  <c r="G432" i="13"/>
  <c r="J432" i="13" s="1"/>
  <c r="E432" i="13"/>
  <c r="K432" i="13" l="1"/>
  <c r="H432" i="13"/>
  <c r="F434" i="13"/>
  <c r="G433" i="13"/>
  <c r="J433" i="13" s="1"/>
  <c r="E433" i="13"/>
  <c r="K433" i="13" l="1"/>
  <c r="H433" i="13"/>
  <c r="F435" i="13"/>
  <c r="G434" i="13"/>
  <c r="J434" i="13" s="1"/>
  <c r="E434" i="13"/>
  <c r="K434" i="13" l="1"/>
  <c r="H434" i="13"/>
  <c r="F436" i="13"/>
  <c r="G435" i="13"/>
  <c r="J435" i="13" s="1"/>
  <c r="E435" i="13"/>
  <c r="K435" i="13" l="1"/>
  <c r="H435" i="13"/>
  <c r="F437" i="13"/>
  <c r="G436" i="13"/>
  <c r="J436" i="13" s="1"/>
  <c r="E436" i="13"/>
  <c r="K436" i="13" l="1"/>
  <c r="H436" i="13"/>
  <c r="F438" i="13"/>
  <c r="G437" i="13"/>
  <c r="J437" i="13" s="1"/>
  <c r="E437" i="13"/>
  <c r="K437" i="13" l="1"/>
  <c r="H437" i="13"/>
  <c r="F439" i="13"/>
  <c r="G438" i="13"/>
  <c r="J438" i="13" s="1"/>
  <c r="E438" i="13"/>
  <c r="K438" i="13" l="1"/>
  <c r="H438" i="13"/>
  <c r="F440" i="13"/>
  <c r="G439" i="13"/>
  <c r="J439" i="13" s="1"/>
  <c r="E439" i="13"/>
  <c r="K439" i="13" l="1"/>
  <c r="H439" i="13"/>
  <c r="F441" i="13"/>
  <c r="G440" i="13"/>
  <c r="J440" i="13" s="1"/>
  <c r="E440" i="13"/>
  <c r="K440" i="13" l="1"/>
  <c r="H440" i="13"/>
  <c r="F442" i="13"/>
  <c r="G441" i="13"/>
  <c r="J441" i="13" s="1"/>
  <c r="E441" i="13"/>
  <c r="K441" i="13" l="1"/>
  <c r="H441" i="13"/>
  <c r="F443" i="13"/>
  <c r="G442" i="13"/>
  <c r="J442" i="13" s="1"/>
  <c r="E442" i="13"/>
  <c r="K442" i="13" l="1"/>
  <c r="H442" i="13"/>
  <c r="F444" i="13"/>
  <c r="G443" i="13"/>
  <c r="J443" i="13" s="1"/>
  <c r="E443" i="13"/>
  <c r="K443" i="13" l="1"/>
  <c r="H443" i="13"/>
  <c r="F445" i="13"/>
  <c r="G444" i="13"/>
  <c r="J444" i="13" s="1"/>
  <c r="E444" i="13"/>
  <c r="K444" i="13" l="1"/>
  <c r="H444" i="13"/>
  <c r="F446" i="13"/>
  <c r="G445" i="13"/>
  <c r="J445" i="13" s="1"/>
  <c r="E445" i="13"/>
  <c r="F447" i="13" l="1"/>
  <c r="G446" i="13"/>
  <c r="J446" i="13" s="1"/>
  <c r="H445" i="13"/>
  <c r="K445" i="13" s="1"/>
  <c r="E446" i="13"/>
  <c r="F448" i="13" l="1"/>
  <c r="G447" i="13"/>
  <c r="J447" i="13" s="1"/>
  <c r="H446" i="13"/>
  <c r="K446" i="13" s="1"/>
  <c r="E447" i="13"/>
  <c r="F449" i="13" l="1"/>
  <c r="G448" i="13"/>
  <c r="J448" i="13" s="1"/>
  <c r="H447" i="13"/>
  <c r="K447" i="13" s="1"/>
  <c r="E448" i="13"/>
  <c r="K448" i="13" l="1"/>
  <c r="H448" i="13"/>
  <c r="F450" i="13"/>
  <c r="G449" i="13"/>
  <c r="J449" i="13" s="1"/>
  <c r="E449" i="13"/>
  <c r="F451" i="13" l="1"/>
  <c r="G450" i="13"/>
  <c r="J450" i="13" s="1"/>
  <c r="H449" i="13"/>
  <c r="K449" i="13" s="1"/>
  <c r="E450" i="13"/>
  <c r="F452" i="13" l="1"/>
  <c r="G451" i="13"/>
  <c r="J451" i="13" s="1"/>
  <c r="H450" i="13"/>
  <c r="K450" i="13" s="1"/>
  <c r="E451" i="13"/>
  <c r="F453" i="13" l="1"/>
  <c r="G452" i="13"/>
  <c r="J452" i="13" s="1"/>
  <c r="H451" i="13"/>
  <c r="K451" i="13" s="1"/>
  <c r="E452" i="13"/>
  <c r="F454" i="13" l="1"/>
  <c r="G453" i="13"/>
  <c r="J453" i="13" s="1"/>
  <c r="H452" i="13"/>
  <c r="K452" i="13" s="1"/>
  <c r="E453" i="13"/>
  <c r="F455" i="13" l="1"/>
  <c r="G454" i="13"/>
  <c r="J454" i="13" s="1"/>
  <c r="H453" i="13"/>
  <c r="K453" i="13" s="1"/>
  <c r="E454" i="13"/>
  <c r="F456" i="13" l="1"/>
  <c r="G455" i="13"/>
  <c r="J455" i="13" s="1"/>
  <c r="H454" i="13"/>
  <c r="K454" i="13" s="1"/>
  <c r="E455" i="13"/>
  <c r="F457" i="13" l="1"/>
  <c r="G456" i="13"/>
  <c r="J456" i="13" s="1"/>
  <c r="H455" i="13"/>
  <c r="K455" i="13" s="1"/>
  <c r="E456" i="13"/>
  <c r="F458" i="13" l="1"/>
  <c r="G457" i="13"/>
  <c r="J457" i="13" s="1"/>
  <c r="H456" i="13"/>
  <c r="K456" i="13" s="1"/>
  <c r="E457" i="13"/>
  <c r="F459" i="13" l="1"/>
  <c r="G458" i="13"/>
  <c r="J458" i="13" s="1"/>
  <c r="H457" i="13"/>
  <c r="K457" i="13" s="1"/>
  <c r="E458" i="13"/>
  <c r="F460" i="13" l="1"/>
  <c r="G459" i="13"/>
  <c r="J459" i="13" s="1"/>
  <c r="H458" i="13"/>
  <c r="K458" i="13" s="1"/>
  <c r="E459" i="13"/>
  <c r="K459" i="13" l="1"/>
  <c r="H459" i="13"/>
  <c r="F461" i="13"/>
  <c r="G460" i="13"/>
  <c r="J460" i="13" s="1"/>
  <c r="E460" i="13"/>
  <c r="K460" i="13" l="1"/>
  <c r="H460" i="13"/>
  <c r="F462" i="13"/>
  <c r="G461" i="13"/>
  <c r="J461" i="13" s="1"/>
  <c r="E461" i="13"/>
  <c r="K461" i="13" l="1"/>
  <c r="H461" i="13"/>
  <c r="F463" i="13"/>
  <c r="G462" i="13"/>
  <c r="J462" i="13" s="1"/>
  <c r="E462" i="13"/>
  <c r="K462" i="13" l="1"/>
  <c r="H462" i="13"/>
  <c r="F464" i="13"/>
  <c r="G463" i="13"/>
  <c r="J463" i="13" s="1"/>
  <c r="E463" i="13"/>
  <c r="K463" i="13" l="1"/>
  <c r="H463" i="13"/>
  <c r="F465" i="13"/>
  <c r="G464" i="13"/>
  <c r="J464" i="13" s="1"/>
  <c r="E464" i="13"/>
  <c r="K464" i="13" l="1"/>
  <c r="H464" i="13"/>
  <c r="F466" i="13"/>
  <c r="G465" i="13"/>
  <c r="J465" i="13" s="1"/>
  <c r="E465" i="13"/>
  <c r="K465" i="13" l="1"/>
  <c r="H465" i="13"/>
  <c r="F467" i="13"/>
  <c r="G466" i="13"/>
  <c r="J466" i="13" s="1"/>
  <c r="E466" i="13"/>
  <c r="K466" i="13" l="1"/>
  <c r="H466" i="13"/>
  <c r="F468" i="13"/>
  <c r="G467" i="13"/>
  <c r="J467" i="13" s="1"/>
  <c r="E467" i="13"/>
  <c r="H467" i="13" l="1"/>
  <c r="K467" i="13" s="1"/>
  <c r="F469" i="13"/>
  <c r="G468" i="13"/>
  <c r="J468" i="13" s="1"/>
  <c r="E468" i="13"/>
  <c r="H468" i="13" l="1"/>
  <c r="K468" i="13" s="1"/>
  <c r="F470" i="13"/>
  <c r="G469" i="13"/>
  <c r="J469" i="13" s="1"/>
  <c r="E469" i="13"/>
  <c r="H469" i="13" l="1"/>
  <c r="K469" i="13" s="1"/>
  <c r="F471" i="13"/>
  <c r="G470" i="13"/>
  <c r="J470" i="13" s="1"/>
  <c r="E470" i="13"/>
  <c r="F472" i="13" l="1"/>
  <c r="G471" i="13"/>
  <c r="J471" i="13" s="1"/>
  <c r="H470" i="13"/>
  <c r="K470" i="13" s="1"/>
  <c r="E471" i="13"/>
  <c r="H471" i="13" l="1"/>
  <c r="K471" i="13" s="1"/>
  <c r="F473" i="13"/>
  <c r="G472" i="13"/>
  <c r="J472" i="13" s="1"/>
  <c r="E472" i="13"/>
  <c r="H472" i="13" l="1"/>
  <c r="K472" i="13" s="1"/>
  <c r="F474" i="13"/>
  <c r="G473" i="13"/>
  <c r="J473" i="13" s="1"/>
  <c r="E473" i="13"/>
  <c r="F475" i="13" l="1"/>
  <c r="G474" i="13"/>
  <c r="J474" i="13" s="1"/>
  <c r="H473" i="13"/>
  <c r="K473" i="13" s="1"/>
  <c r="E474" i="13"/>
  <c r="H474" i="13" l="1"/>
  <c r="K474" i="13" s="1"/>
  <c r="F476" i="13"/>
  <c r="G475" i="13"/>
  <c r="J475" i="13" s="1"/>
  <c r="E475" i="13"/>
  <c r="H475" i="13" l="1"/>
  <c r="K475" i="13" s="1"/>
  <c r="F477" i="13"/>
  <c r="G476" i="13"/>
  <c r="J476" i="13" s="1"/>
  <c r="E476" i="13"/>
  <c r="F478" i="13" l="1"/>
  <c r="G477" i="13"/>
  <c r="J477" i="13" s="1"/>
  <c r="H476" i="13"/>
  <c r="K476" i="13" s="1"/>
  <c r="E477" i="13"/>
  <c r="H477" i="13" l="1"/>
  <c r="K477" i="13" s="1"/>
  <c r="F479" i="13"/>
  <c r="G478" i="13"/>
  <c r="J478" i="13" s="1"/>
  <c r="E478" i="13"/>
  <c r="F480" i="13" l="1"/>
  <c r="G479" i="13"/>
  <c r="J479" i="13" s="1"/>
  <c r="H478" i="13"/>
  <c r="K478" i="13" s="1"/>
  <c r="E479" i="13"/>
  <c r="H479" i="13" l="1"/>
  <c r="K479" i="13" s="1"/>
  <c r="F481" i="13"/>
  <c r="G480" i="13"/>
  <c r="J480" i="13" s="1"/>
  <c r="E480" i="13"/>
  <c r="F482" i="13" l="1"/>
  <c r="G481" i="13"/>
  <c r="J481" i="13" s="1"/>
  <c r="H480" i="13"/>
  <c r="K480" i="13" s="1"/>
  <c r="E481" i="13"/>
  <c r="H481" i="13" l="1"/>
  <c r="K481" i="13" s="1"/>
  <c r="F483" i="13"/>
  <c r="G482" i="13"/>
  <c r="J482" i="13" s="1"/>
  <c r="E482" i="13"/>
  <c r="H482" i="13" l="1"/>
  <c r="K482" i="13" s="1"/>
  <c r="F484" i="13"/>
  <c r="G483" i="13"/>
  <c r="J483" i="13" s="1"/>
  <c r="E483" i="13"/>
  <c r="F485" i="13" l="1"/>
  <c r="G484" i="13"/>
  <c r="J484" i="13" s="1"/>
  <c r="H483" i="13"/>
  <c r="K483" i="13" s="1"/>
  <c r="E484" i="13"/>
  <c r="H484" i="13" l="1"/>
  <c r="K484" i="13" s="1"/>
  <c r="F486" i="13"/>
  <c r="G485" i="13"/>
  <c r="J485" i="13" s="1"/>
  <c r="E485" i="13"/>
  <c r="F487" i="13" l="1"/>
  <c r="G486" i="13"/>
  <c r="J486" i="13" s="1"/>
  <c r="H485" i="13"/>
  <c r="K485" i="13" s="1"/>
  <c r="E486" i="13"/>
  <c r="H486" i="13" l="1"/>
  <c r="K486" i="13" s="1"/>
  <c r="F488" i="13"/>
  <c r="G487" i="13"/>
  <c r="J487" i="13" s="1"/>
  <c r="E487" i="13"/>
  <c r="F489" i="13" l="1"/>
  <c r="G488" i="13"/>
  <c r="J488" i="13" s="1"/>
  <c r="H487" i="13"/>
  <c r="K487" i="13" s="1"/>
  <c r="E488" i="13"/>
  <c r="H488" i="13" l="1"/>
  <c r="K488" i="13" s="1"/>
  <c r="F490" i="13"/>
  <c r="G489" i="13"/>
  <c r="J489" i="13" s="1"/>
  <c r="E489" i="13"/>
  <c r="H489" i="13" l="1"/>
  <c r="K489" i="13" s="1"/>
  <c r="F491" i="13"/>
  <c r="G490" i="13"/>
  <c r="J490" i="13" s="1"/>
  <c r="E490" i="13"/>
  <c r="F492" i="13" l="1"/>
  <c r="G491" i="13"/>
  <c r="J491" i="13" s="1"/>
  <c r="H490" i="13"/>
  <c r="K490" i="13" s="1"/>
  <c r="E491" i="13"/>
  <c r="H491" i="13" l="1"/>
  <c r="K491" i="13" s="1"/>
  <c r="F493" i="13"/>
  <c r="G492" i="13"/>
  <c r="J492" i="13" s="1"/>
  <c r="E492" i="13"/>
  <c r="H492" i="13" l="1"/>
  <c r="K492" i="13" s="1"/>
  <c r="F494" i="13"/>
  <c r="G493" i="13"/>
  <c r="J493" i="13" s="1"/>
  <c r="E493" i="13"/>
  <c r="F495" i="13" l="1"/>
  <c r="G494" i="13"/>
  <c r="J494" i="13" s="1"/>
  <c r="H493" i="13"/>
  <c r="K493" i="13" s="1"/>
  <c r="E494" i="13"/>
  <c r="H494" i="13" l="1"/>
  <c r="K494" i="13" s="1"/>
  <c r="F496" i="13"/>
  <c r="G495" i="13"/>
  <c r="J495" i="13" s="1"/>
  <c r="E495" i="13"/>
  <c r="F497" i="13" l="1"/>
  <c r="G496" i="13"/>
  <c r="J496" i="13" s="1"/>
  <c r="H495" i="13"/>
  <c r="K495" i="13" s="1"/>
  <c r="E496" i="13"/>
  <c r="H496" i="13" l="1"/>
  <c r="K496" i="13" s="1"/>
  <c r="F498" i="13"/>
  <c r="G497" i="13"/>
  <c r="J497" i="13" s="1"/>
  <c r="E497" i="13"/>
  <c r="H497" i="13" l="1"/>
  <c r="K497" i="13" s="1"/>
  <c r="F499" i="13"/>
  <c r="G498" i="13"/>
  <c r="J498" i="13" s="1"/>
  <c r="E498" i="13"/>
  <c r="F500" i="13" l="1"/>
  <c r="G499" i="13"/>
  <c r="J499" i="13" s="1"/>
  <c r="H498" i="13"/>
  <c r="K498" i="13" s="1"/>
  <c r="E499" i="13"/>
  <c r="H499" i="13" l="1"/>
  <c r="K499" i="13" s="1"/>
  <c r="F501" i="13"/>
  <c r="G500" i="13"/>
  <c r="J500" i="13" s="1"/>
  <c r="E500" i="13"/>
  <c r="F502" i="13" l="1"/>
  <c r="G501" i="13"/>
  <c r="J501" i="13" s="1"/>
  <c r="H500" i="13"/>
  <c r="K500" i="13" s="1"/>
  <c r="E501" i="13"/>
  <c r="H501" i="13" l="1"/>
  <c r="K501" i="13" s="1"/>
  <c r="F503" i="13"/>
  <c r="G502" i="13"/>
  <c r="J502" i="13" s="1"/>
  <c r="E502" i="13"/>
  <c r="H502" i="13" l="1"/>
  <c r="K502" i="13" s="1"/>
  <c r="F504" i="13"/>
  <c r="G503" i="13"/>
  <c r="J503" i="13" s="1"/>
  <c r="E503" i="13"/>
  <c r="F505" i="13" l="1"/>
  <c r="G504" i="13"/>
  <c r="J504" i="13" s="1"/>
  <c r="H503" i="13"/>
  <c r="K503" i="13" s="1"/>
  <c r="E504" i="13"/>
  <c r="H504" i="13" l="1"/>
  <c r="K504" i="13" s="1"/>
  <c r="F506" i="13"/>
  <c r="G505" i="13"/>
  <c r="J505" i="13" s="1"/>
  <c r="E505" i="13"/>
  <c r="F507" i="13" l="1"/>
  <c r="G506" i="13"/>
  <c r="J506" i="13" s="1"/>
  <c r="H505" i="13"/>
  <c r="K505" i="13" s="1"/>
  <c r="E506" i="13"/>
  <c r="H506" i="13" l="1"/>
  <c r="K506" i="13" s="1"/>
  <c r="F508" i="13"/>
  <c r="G507" i="13"/>
  <c r="J507" i="13" s="1"/>
  <c r="E507" i="13"/>
  <c r="F509" i="13" l="1"/>
  <c r="G508" i="13"/>
  <c r="J508" i="13" s="1"/>
  <c r="H507" i="13"/>
  <c r="K507" i="13" s="1"/>
  <c r="E508" i="13"/>
  <c r="H508" i="13" l="1"/>
  <c r="K508" i="13" s="1"/>
  <c r="F510" i="13"/>
  <c r="G509" i="13"/>
  <c r="J509" i="13" s="1"/>
  <c r="E509" i="13"/>
  <c r="F511" i="13" l="1"/>
  <c r="G510" i="13"/>
  <c r="J510" i="13" s="1"/>
  <c r="H509" i="13"/>
  <c r="K509" i="13" s="1"/>
  <c r="E510" i="13"/>
  <c r="H510" i="13" l="1"/>
  <c r="K510" i="13" s="1"/>
  <c r="F512" i="13"/>
  <c r="G511" i="13"/>
  <c r="J511" i="13" s="1"/>
  <c r="E511" i="13"/>
  <c r="F513" i="13" l="1"/>
  <c r="G512" i="13"/>
  <c r="J512" i="13" s="1"/>
  <c r="H511" i="13"/>
  <c r="K511" i="13" s="1"/>
  <c r="E512" i="13"/>
  <c r="H512" i="13" l="1"/>
  <c r="K512" i="13" s="1"/>
  <c r="F514" i="13"/>
  <c r="G513" i="13"/>
  <c r="J513" i="13" s="1"/>
  <c r="E513" i="13"/>
  <c r="F515" i="13" l="1"/>
  <c r="G514" i="13"/>
  <c r="J514" i="13" s="1"/>
  <c r="H513" i="13"/>
  <c r="K513" i="13" s="1"/>
  <c r="E514" i="13"/>
  <c r="H514" i="13" l="1"/>
  <c r="K514" i="13" s="1"/>
  <c r="F516" i="13"/>
  <c r="G515" i="13"/>
  <c r="J515" i="13" s="1"/>
  <c r="E515" i="13"/>
  <c r="F517" i="13" l="1"/>
  <c r="G516" i="13"/>
  <c r="J516" i="13" s="1"/>
  <c r="H515" i="13"/>
  <c r="K515" i="13" s="1"/>
  <c r="E516" i="13"/>
  <c r="H516" i="13" l="1"/>
  <c r="K516" i="13" s="1"/>
  <c r="F518" i="13"/>
  <c r="G517" i="13"/>
  <c r="J517" i="13" s="1"/>
  <c r="E517" i="13"/>
  <c r="H517" i="13" l="1"/>
  <c r="K517" i="13" s="1"/>
  <c r="F519" i="13"/>
  <c r="G518" i="13"/>
  <c r="J518" i="13" s="1"/>
  <c r="E518" i="13"/>
  <c r="F520" i="13" l="1"/>
  <c r="G519" i="13"/>
  <c r="J519" i="13" s="1"/>
  <c r="K518" i="13"/>
  <c r="H518" i="13"/>
  <c r="E519" i="13"/>
  <c r="H519" i="13" l="1"/>
  <c r="K519" i="13" s="1"/>
  <c r="F521" i="13"/>
  <c r="G520" i="13"/>
  <c r="J520" i="13" s="1"/>
  <c r="E520" i="13"/>
  <c r="H520" i="13" l="1"/>
  <c r="K520" i="13" s="1"/>
  <c r="F522" i="13"/>
  <c r="G521" i="13"/>
  <c r="J521" i="13" s="1"/>
  <c r="E521" i="13"/>
  <c r="H521" i="13" l="1"/>
  <c r="K521" i="13" s="1"/>
  <c r="F523" i="13"/>
  <c r="G522" i="13"/>
  <c r="J522" i="13" s="1"/>
  <c r="E522" i="13"/>
  <c r="H522" i="13" l="1"/>
  <c r="K522" i="13" s="1"/>
  <c r="F524" i="13"/>
  <c r="G523" i="13"/>
  <c r="J523" i="13" s="1"/>
  <c r="E523" i="13"/>
  <c r="H523" i="13" l="1"/>
  <c r="K523" i="13" s="1"/>
  <c r="F525" i="13"/>
  <c r="G524" i="13"/>
  <c r="J524" i="13" s="1"/>
  <c r="E524" i="13"/>
  <c r="H524" i="13" l="1"/>
  <c r="K524" i="13" s="1"/>
  <c r="F526" i="13"/>
  <c r="G525" i="13"/>
  <c r="J525" i="13" s="1"/>
  <c r="E525" i="13"/>
  <c r="H525" i="13" l="1"/>
  <c r="K525" i="13" s="1"/>
  <c r="F527" i="13"/>
  <c r="G526" i="13"/>
  <c r="J526" i="13" s="1"/>
  <c r="E526" i="13"/>
  <c r="H526" i="13" l="1"/>
  <c r="K526" i="13"/>
  <c r="F528" i="13"/>
  <c r="G527" i="13"/>
  <c r="J527" i="13" s="1"/>
  <c r="E527" i="13"/>
  <c r="H527" i="13" l="1"/>
  <c r="K527" i="13" s="1"/>
  <c r="F529" i="13"/>
  <c r="G528" i="13"/>
  <c r="J528" i="13" s="1"/>
  <c r="E528" i="13"/>
  <c r="H528" i="13" l="1"/>
  <c r="K528" i="13" s="1"/>
  <c r="F530" i="13"/>
  <c r="G529" i="13"/>
  <c r="J529" i="13" s="1"/>
  <c r="E529" i="13"/>
  <c r="H529" i="13" l="1"/>
  <c r="K529" i="13" s="1"/>
  <c r="F531" i="13"/>
  <c r="G530" i="13"/>
  <c r="J530" i="13" s="1"/>
  <c r="E530" i="13"/>
  <c r="H530" i="13" l="1"/>
  <c r="K530" i="13" s="1"/>
  <c r="F532" i="13"/>
  <c r="G531" i="13"/>
  <c r="J531" i="13" s="1"/>
  <c r="E531" i="13"/>
  <c r="H531" i="13" l="1"/>
  <c r="K531" i="13" s="1"/>
  <c r="F533" i="13"/>
  <c r="G532" i="13"/>
  <c r="J532" i="13" s="1"/>
  <c r="E532" i="13"/>
  <c r="F534" i="13" l="1"/>
  <c r="G533" i="13"/>
  <c r="J533" i="13" s="1"/>
  <c r="H532" i="13"/>
  <c r="K532" i="13" s="1"/>
  <c r="E533" i="13"/>
  <c r="H533" i="13" l="1"/>
  <c r="K533" i="13" s="1"/>
  <c r="F535" i="13"/>
  <c r="G534" i="13"/>
  <c r="J534" i="13" s="1"/>
  <c r="E534" i="13"/>
  <c r="H534" i="13" l="1"/>
  <c r="K534" i="13" s="1"/>
  <c r="F536" i="13"/>
  <c r="G535" i="13"/>
  <c r="J535" i="13" s="1"/>
  <c r="E535" i="13"/>
  <c r="H535" i="13" l="1"/>
  <c r="K535" i="13" s="1"/>
  <c r="F537" i="13"/>
  <c r="G536" i="13"/>
  <c r="J536" i="13" s="1"/>
  <c r="E536" i="13"/>
  <c r="H536" i="13" l="1"/>
  <c r="K536" i="13" s="1"/>
  <c r="F538" i="13"/>
  <c r="G537" i="13"/>
  <c r="J537" i="13" s="1"/>
  <c r="E537" i="13"/>
  <c r="H537" i="13" l="1"/>
  <c r="K537" i="13" s="1"/>
  <c r="F539" i="13"/>
  <c r="G538" i="13"/>
  <c r="J538" i="13" s="1"/>
  <c r="E538" i="13"/>
  <c r="H538" i="13" l="1"/>
  <c r="K538" i="13" s="1"/>
  <c r="F540" i="13"/>
  <c r="G539" i="13"/>
  <c r="J539" i="13" s="1"/>
  <c r="E539" i="13"/>
  <c r="H539" i="13" l="1"/>
  <c r="K539" i="13" s="1"/>
  <c r="F541" i="13"/>
  <c r="G540" i="13"/>
  <c r="J540" i="13" s="1"/>
  <c r="E540" i="13"/>
  <c r="H540" i="13" l="1"/>
  <c r="K540" i="13" s="1"/>
  <c r="F542" i="13"/>
  <c r="G541" i="13"/>
  <c r="J541" i="13" s="1"/>
  <c r="E541" i="13"/>
  <c r="H541" i="13" l="1"/>
  <c r="K541" i="13" s="1"/>
  <c r="F543" i="13"/>
  <c r="G542" i="13"/>
  <c r="J542" i="13" s="1"/>
  <c r="E542" i="13"/>
  <c r="F544" i="13" l="1"/>
  <c r="G543" i="13"/>
  <c r="J543" i="13" s="1"/>
  <c r="H542" i="13"/>
  <c r="K542" i="13" s="1"/>
  <c r="E543" i="13"/>
  <c r="H543" i="13" l="1"/>
  <c r="K543" i="13" s="1"/>
  <c r="F545" i="13"/>
  <c r="G544" i="13"/>
  <c r="J544" i="13" s="1"/>
  <c r="E544" i="13"/>
  <c r="H544" i="13" l="1"/>
  <c r="K544" i="13" s="1"/>
  <c r="F546" i="13"/>
  <c r="G545" i="13"/>
  <c r="J545" i="13" s="1"/>
  <c r="E545" i="13"/>
  <c r="H545" i="13" l="1"/>
  <c r="K545" i="13" s="1"/>
  <c r="F547" i="13"/>
  <c r="G546" i="13"/>
  <c r="J546" i="13" s="1"/>
  <c r="E546" i="13"/>
  <c r="H546" i="13" l="1"/>
  <c r="K546" i="13" s="1"/>
  <c r="F548" i="13"/>
  <c r="G547" i="13"/>
  <c r="J547" i="13" s="1"/>
  <c r="E547" i="13"/>
  <c r="H547" i="13" l="1"/>
  <c r="K547" i="13" s="1"/>
  <c r="F549" i="13"/>
  <c r="G548" i="13"/>
  <c r="J548" i="13" s="1"/>
  <c r="E548" i="13"/>
  <c r="H548" i="13" l="1"/>
  <c r="K548" i="13" s="1"/>
  <c r="F550" i="13"/>
  <c r="G549" i="13"/>
  <c r="J549" i="13" s="1"/>
  <c r="E549" i="13"/>
  <c r="F551" i="13" l="1"/>
  <c r="G550" i="13"/>
  <c r="J550" i="13" s="1"/>
  <c r="H549" i="13"/>
  <c r="K549" i="13" s="1"/>
  <c r="E550" i="13"/>
  <c r="K550" i="13" l="1"/>
  <c r="H550" i="13"/>
  <c r="F552" i="13"/>
  <c r="G551" i="13"/>
  <c r="J551" i="13" s="1"/>
  <c r="E551" i="13"/>
  <c r="H551" i="13" l="1"/>
  <c r="K551" i="13" s="1"/>
  <c r="F553" i="13"/>
  <c r="G552" i="13"/>
  <c r="J552" i="13" s="1"/>
  <c r="E552" i="13"/>
  <c r="F554" i="13" l="1"/>
  <c r="G553" i="13"/>
  <c r="J553" i="13" s="1"/>
  <c r="H552" i="13"/>
  <c r="K552" i="13" s="1"/>
  <c r="E553" i="13"/>
  <c r="K553" i="13" l="1"/>
  <c r="H553" i="13"/>
  <c r="F555" i="13"/>
  <c r="G554" i="13"/>
  <c r="J554" i="13" s="1"/>
  <c r="E554" i="13"/>
  <c r="K554" i="13" l="1"/>
  <c r="H554" i="13"/>
  <c r="F556" i="13"/>
  <c r="G555" i="13"/>
  <c r="J555" i="13" s="1"/>
  <c r="E555" i="13"/>
  <c r="F557" i="13" l="1"/>
  <c r="G556" i="13"/>
  <c r="J556" i="13" s="1"/>
  <c r="H555" i="13"/>
  <c r="K555" i="13" s="1"/>
  <c r="E556" i="13"/>
  <c r="H556" i="13" l="1"/>
  <c r="K556" i="13" s="1"/>
  <c r="F558" i="13"/>
  <c r="G557" i="13"/>
  <c r="J557" i="13" s="1"/>
  <c r="E557" i="13"/>
  <c r="F559" i="13" l="1"/>
  <c r="G558" i="13"/>
  <c r="J558" i="13" s="1"/>
  <c r="H557" i="13"/>
  <c r="K557" i="13" s="1"/>
  <c r="E558" i="13"/>
  <c r="H558" i="13" l="1"/>
  <c r="K558" i="13" s="1"/>
  <c r="F560" i="13"/>
  <c r="G559" i="13"/>
  <c r="J559" i="13" s="1"/>
  <c r="E559" i="13"/>
  <c r="H559" i="13" l="1"/>
  <c r="K559" i="13" s="1"/>
  <c r="F561" i="13"/>
  <c r="G560" i="13"/>
  <c r="J560" i="13" s="1"/>
  <c r="E560" i="13"/>
  <c r="F562" i="13" l="1"/>
  <c r="G561" i="13"/>
  <c r="J561" i="13" s="1"/>
  <c r="H560" i="13"/>
  <c r="K560" i="13" s="1"/>
  <c r="E561" i="13"/>
  <c r="H561" i="13" l="1"/>
  <c r="K561" i="13" s="1"/>
  <c r="F563" i="13"/>
  <c r="G562" i="13"/>
  <c r="J562" i="13" s="1"/>
  <c r="E562" i="13"/>
  <c r="F564" i="13" l="1"/>
  <c r="G563" i="13"/>
  <c r="J563" i="13" s="1"/>
  <c r="H562" i="13"/>
  <c r="K562" i="13" s="1"/>
  <c r="E563" i="13"/>
  <c r="H563" i="13" l="1"/>
  <c r="K563" i="13" s="1"/>
  <c r="F565" i="13"/>
  <c r="G564" i="13"/>
  <c r="J564" i="13" s="1"/>
  <c r="E564" i="13"/>
  <c r="H564" i="13" l="1"/>
  <c r="K564" i="13" s="1"/>
  <c r="F566" i="13"/>
  <c r="G565" i="13"/>
  <c r="J565" i="13" s="1"/>
  <c r="E565" i="13"/>
  <c r="H565" i="13" l="1"/>
  <c r="K565" i="13" s="1"/>
  <c r="F567" i="13"/>
  <c r="G566" i="13"/>
  <c r="J566" i="13" s="1"/>
  <c r="E566" i="13"/>
  <c r="H566" i="13" l="1"/>
  <c r="K566" i="13" s="1"/>
  <c r="F568" i="13"/>
  <c r="G567" i="13"/>
  <c r="J567" i="13" s="1"/>
  <c r="E567" i="13"/>
  <c r="H567" i="13" l="1"/>
  <c r="K567" i="13" s="1"/>
  <c r="F569" i="13"/>
  <c r="G568" i="13"/>
  <c r="J568" i="13" s="1"/>
  <c r="E568" i="13"/>
  <c r="H568" i="13" l="1"/>
  <c r="K568" i="13" s="1"/>
  <c r="F570" i="13"/>
  <c r="G569" i="13"/>
  <c r="J569" i="13" s="1"/>
  <c r="E569" i="13"/>
  <c r="H569" i="13" l="1"/>
  <c r="K569" i="13" s="1"/>
  <c r="F571" i="13"/>
  <c r="G570" i="13"/>
  <c r="J570" i="13" s="1"/>
  <c r="E570" i="13"/>
  <c r="H570" i="13" l="1"/>
  <c r="K570" i="13" s="1"/>
  <c r="F572" i="13"/>
  <c r="G571" i="13"/>
  <c r="J571" i="13" s="1"/>
  <c r="E571" i="13"/>
  <c r="H571" i="13" l="1"/>
  <c r="K571" i="13" s="1"/>
  <c r="F573" i="13"/>
  <c r="G572" i="13"/>
  <c r="J572" i="13" s="1"/>
  <c r="E572" i="13"/>
  <c r="H572" i="13" l="1"/>
  <c r="K572" i="13" s="1"/>
  <c r="F574" i="13"/>
  <c r="G573" i="13"/>
  <c r="J573" i="13" s="1"/>
  <c r="E573" i="13"/>
  <c r="H573" i="13" l="1"/>
  <c r="K573" i="13" s="1"/>
  <c r="F575" i="13"/>
  <c r="G574" i="13"/>
  <c r="J574" i="13" s="1"/>
  <c r="E574" i="13"/>
  <c r="H574" i="13" l="1"/>
  <c r="K574" i="13" s="1"/>
  <c r="F576" i="13"/>
  <c r="G575" i="13"/>
  <c r="J575" i="13" s="1"/>
  <c r="E575" i="13"/>
  <c r="H575" i="13" l="1"/>
  <c r="K575" i="13" s="1"/>
  <c r="F577" i="13"/>
  <c r="G576" i="13"/>
  <c r="J576" i="13" s="1"/>
  <c r="E576" i="13"/>
  <c r="F578" i="13" l="1"/>
  <c r="G577" i="13"/>
  <c r="J577" i="13" s="1"/>
  <c r="H576" i="13"/>
  <c r="K576" i="13" s="1"/>
  <c r="E577" i="13"/>
  <c r="H577" i="13" l="1"/>
  <c r="K577" i="13" s="1"/>
  <c r="F579" i="13"/>
  <c r="G578" i="13"/>
  <c r="J578" i="13" s="1"/>
  <c r="E578" i="13"/>
  <c r="F580" i="13" l="1"/>
  <c r="G579" i="13"/>
  <c r="J579" i="13" s="1"/>
  <c r="H578" i="13"/>
  <c r="K578" i="13" s="1"/>
  <c r="E579" i="13"/>
  <c r="H579" i="13" l="1"/>
  <c r="K579" i="13" s="1"/>
  <c r="F581" i="13"/>
  <c r="G580" i="13"/>
  <c r="J580" i="13" s="1"/>
  <c r="E580" i="13"/>
  <c r="K580" i="13" l="1"/>
  <c r="H580" i="13"/>
  <c r="F582" i="13"/>
  <c r="G581" i="13"/>
  <c r="J581" i="13" s="1"/>
  <c r="E581" i="13"/>
  <c r="H581" i="13" l="1"/>
  <c r="K581" i="13" s="1"/>
  <c r="F583" i="13"/>
  <c r="G582" i="13"/>
  <c r="J582" i="13" s="1"/>
  <c r="E582" i="13"/>
  <c r="H582" i="13" l="1"/>
  <c r="K582" i="13" s="1"/>
  <c r="F584" i="13"/>
  <c r="G583" i="13"/>
  <c r="J583" i="13" s="1"/>
  <c r="E583" i="13"/>
  <c r="H583" i="13" l="1"/>
  <c r="K583" i="13" s="1"/>
  <c r="F585" i="13"/>
  <c r="G584" i="13"/>
  <c r="J584" i="13" s="1"/>
  <c r="E584" i="13"/>
  <c r="F586" i="13" l="1"/>
  <c r="G585" i="13"/>
  <c r="J585" i="13" s="1"/>
  <c r="H584" i="13"/>
  <c r="K584" i="13" s="1"/>
  <c r="E585" i="13"/>
  <c r="F587" i="13" l="1"/>
  <c r="G586" i="13"/>
  <c r="J586" i="13" s="1"/>
  <c r="H585" i="13"/>
  <c r="K585" i="13" s="1"/>
  <c r="E586" i="13"/>
  <c r="F588" i="13" l="1"/>
  <c r="G587" i="13"/>
  <c r="J587" i="13" s="1"/>
  <c r="H586" i="13"/>
  <c r="K586" i="13" s="1"/>
  <c r="E587" i="13"/>
  <c r="H587" i="13" l="1"/>
  <c r="K587" i="13" s="1"/>
  <c r="F589" i="13"/>
  <c r="G588" i="13"/>
  <c r="J588" i="13" s="1"/>
  <c r="E588" i="13"/>
  <c r="F590" i="13" l="1"/>
  <c r="G589" i="13"/>
  <c r="J589" i="13" s="1"/>
  <c r="H588" i="13"/>
  <c r="K588" i="13" s="1"/>
  <c r="E589" i="13"/>
  <c r="H589" i="13" l="1"/>
  <c r="K589" i="13" s="1"/>
  <c r="F591" i="13"/>
  <c r="G590" i="13"/>
  <c r="J590" i="13" s="1"/>
  <c r="E590" i="13"/>
  <c r="H590" i="13" l="1"/>
  <c r="K590" i="13" s="1"/>
  <c r="F592" i="13"/>
  <c r="G591" i="13"/>
  <c r="J591" i="13" s="1"/>
  <c r="E591" i="13"/>
  <c r="F593" i="13" l="1"/>
  <c r="G592" i="13"/>
  <c r="J592" i="13" s="1"/>
  <c r="H591" i="13"/>
  <c r="K591" i="13" s="1"/>
  <c r="E592" i="13"/>
  <c r="H592" i="13" l="1"/>
  <c r="K592" i="13" s="1"/>
  <c r="F594" i="13"/>
  <c r="G593" i="13"/>
  <c r="J593" i="13" s="1"/>
  <c r="E593" i="13"/>
  <c r="F595" i="13" l="1"/>
  <c r="G594" i="13"/>
  <c r="J594" i="13" s="1"/>
  <c r="H593" i="13"/>
  <c r="K593" i="13" s="1"/>
  <c r="E594" i="13"/>
  <c r="H594" i="13" l="1"/>
  <c r="K594" i="13" s="1"/>
  <c r="F596" i="13"/>
  <c r="G595" i="13"/>
  <c r="J595" i="13" s="1"/>
  <c r="E595" i="13"/>
  <c r="F597" i="13" l="1"/>
  <c r="G596" i="13"/>
  <c r="J596" i="13" s="1"/>
  <c r="H595" i="13"/>
  <c r="K595" i="13" s="1"/>
  <c r="E596" i="13"/>
  <c r="H596" i="13" l="1"/>
  <c r="K596" i="13" s="1"/>
  <c r="F598" i="13"/>
  <c r="G597" i="13"/>
  <c r="J597" i="13" s="1"/>
  <c r="E597" i="13"/>
  <c r="F599" i="13" l="1"/>
  <c r="G598" i="13"/>
  <c r="J598" i="13" s="1"/>
  <c r="H597" i="13"/>
  <c r="K597" i="13" s="1"/>
  <c r="E598" i="13"/>
  <c r="H598" i="13" l="1"/>
  <c r="K598" i="13" s="1"/>
  <c r="F600" i="13"/>
  <c r="G599" i="13"/>
  <c r="J599" i="13" s="1"/>
  <c r="E599" i="13"/>
  <c r="F601" i="13" l="1"/>
  <c r="G600" i="13"/>
  <c r="J600" i="13" s="1"/>
  <c r="H599" i="13"/>
  <c r="K599" i="13" s="1"/>
  <c r="E600" i="13"/>
  <c r="H600" i="13" l="1"/>
  <c r="K600" i="13" s="1"/>
  <c r="F602" i="13"/>
  <c r="G601" i="13"/>
  <c r="J601" i="13" s="1"/>
  <c r="E601" i="13"/>
  <c r="F603" i="13" l="1"/>
  <c r="G602" i="13"/>
  <c r="J602" i="13" s="1"/>
  <c r="H601" i="13"/>
  <c r="K601" i="13" s="1"/>
  <c r="E602" i="13"/>
  <c r="H602" i="13" l="1"/>
  <c r="K602" i="13" s="1"/>
  <c r="F604" i="13"/>
  <c r="G603" i="13"/>
  <c r="J603" i="13" s="1"/>
  <c r="E603" i="13"/>
  <c r="F605" i="13" l="1"/>
  <c r="G604" i="13"/>
  <c r="J604" i="13" s="1"/>
  <c r="H603" i="13"/>
  <c r="K603" i="13" s="1"/>
  <c r="E604" i="13"/>
  <c r="H604" i="13" l="1"/>
  <c r="K604" i="13" s="1"/>
  <c r="F606" i="13"/>
  <c r="G605" i="13"/>
  <c r="J605" i="13" s="1"/>
  <c r="E605" i="13"/>
  <c r="F607" i="13" l="1"/>
  <c r="G606" i="13"/>
  <c r="J606" i="13" s="1"/>
  <c r="H605" i="13"/>
  <c r="K605" i="13" s="1"/>
  <c r="E606" i="13"/>
  <c r="H606" i="13" l="1"/>
  <c r="K606" i="13" s="1"/>
  <c r="F608" i="13"/>
  <c r="G607" i="13"/>
  <c r="J607" i="13" s="1"/>
  <c r="E607" i="13"/>
  <c r="H607" i="13" l="1"/>
  <c r="K607" i="13"/>
  <c r="F609" i="13"/>
  <c r="G608" i="13"/>
  <c r="J608" i="13" s="1"/>
  <c r="E608" i="13"/>
  <c r="H608" i="13" l="1"/>
  <c r="K608" i="13" s="1"/>
  <c r="F610" i="13"/>
  <c r="G609" i="13"/>
  <c r="J609" i="13" s="1"/>
  <c r="E609" i="13"/>
  <c r="F611" i="13" l="1"/>
  <c r="G610" i="13"/>
  <c r="J610" i="13" s="1"/>
  <c r="H609" i="13"/>
  <c r="K609" i="13" s="1"/>
  <c r="E610" i="13"/>
  <c r="H610" i="13" l="1"/>
  <c r="K610" i="13" s="1"/>
  <c r="F612" i="13"/>
  <c r="G611" i="13"/>
  <c r="J611" i="13" s="1"/>
  <c r="E611" i="13"/>
  <c r="F613" i="13" l="1"/>
  <c r="G612" i="13"/>
  <c r="J612" i="13" s="1"/>
  <c r="H611" i="13"/>
  <c r="K611" i="13" s="1"/>
  <c r="E612" i="13"/>
  <c r="H612" i="13" l="1"/>
  <c r="K612" i="13" s="1"/>
  <c r="F614" i="13"/>
  <c r="G613" i="13"/>
  <c r="J613" i="13" s="1"/>
  <c r="E613" i="13"/>
  <c r="F615" i="13" l="1"/>
  <c r="G614" i="13"/>
  <c r="J614" i="13" s="1"/>
  <c r="H613" i="13"/>
  <c r="K613" i="13" s="1"/>
  <c r="E614" i="13"/>
  <c r="H614" i="13" l="1"/>
  <c r="K614" i="13" s="1"/>
  <c r="F616" i="13"/>
  <c r="G615" i="13"/>
  <c r="J615" i="13" s="1"/>
  <c r="E615" i="13"/>
  <c r="F617" i="13" l="1"/>
  <c r="G617" i="13" s="1"/>
  <c r="J617" i="13" s="1"/>
  <c r="G616" i="13"/>
  <c r="J616" i="13" s="1"/>
  <c r="H615" i="13"/>
  <c r="K615" i="13" s="1"/>
  <c r="E616" i="13"/>
  <c r="H616" i="13" l="1"/>
  <c r="K616" i="13" s="1"/>
  <c r="E617" i="13"/>
  <c r="H617" i="13" l="1"/>
  <c r="K617" i="13" s="1"/>
</calcChain>
</file>

<file path=xl/connections.xml><?xml version="1.0" encoding="utf-8"?>
<connections xmlns="http://schemas.openxmlformats.org/spreadsheetml/2006/main">
  <connection id="1" name="все 1arch" type="6" refreshedVersion="5" background="1" saveData="1">
    <textPr codePage="866" sourceFile="C:\Users\DNS\Documents\MSU\Bioinformatics\Term4\pr11\все 1arch.txt" decimal="," thousands=" " delimiter="[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<sst xmlns="http://schemas.openxmlformats.org/spreadsheetml/2006/main" count="15207" uniqueCount="3133">
  <si>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</si>
  <si>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</si>
  <si>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</si>
  <si>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</si>
  <si>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</si>
  <si>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</si>
  <si>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</si>
  <si>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</si>
  <si>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A0KLX1_AERHH</t>
  </si>
  <si>
    <t>A0KLX1</t>
  </si>
  <si>
    <t>PF13435</t>
  </si>
  <si>
    <t>PF13435.1 Cytochrome c554 and c-prime</t>
  </si>
  <si>
    <t>PF14522</t>
  </si>
  <si>
    <t>PF14522.1 Cytochrome c7</t>
  </si>
  <si>
    <t>PB003339</t>
  </si>
  <si>
    <t>PB004807</t>
  </si>
  <si>
    <t>A0KSG1_SHESA</t>
  </si>
  <si>
    <t>A0KSG1</t>
  </si>
  <si>
    <t>A0KYN2_SHESA</t>
  </si>
  <si>
    <t>A0KYN2</t>
  </si>
  <si>
    <t>A0KYN3_SHESA</t>
  </si>
  <si>
    <t>A0KYN3</t>
  </si>
  <si>
    <t>PB055231</t>
  </si>
  <si>
    <t>A0KYN4_SHESA</t>
  </si>
  <si>
    <t>A0KYN4</t>
  </si>
  <si>
    <t>A0LFV8_SYNFM</t>
  </si>
  <si>
    <t>A0LFV8</t>
  </si>
  <si>
    <t>PF02085</t>
  </si>
  <si>
    <t>PF02085.11 Class III cytochrome C family</t>
  </si>
  <si>
    <t>A0LXQ3_GRAFK</t>
  </si>
  <si>
    <t>A0LXQ3</t>
  </si>
  <si>
    <t>PF00034</t>
  </si>
  <si>
    <t>PF00034.16 Cytochrome c</t>
  </si>
  <si>
    <t>A1APC0_PELPD</t>
  </si>
  <si>
    <t>A1APC0</t>
  </si>
  <si>
    <t>A1AUT1_PELPD</t>
  </si>
  <si>
    <t>A1AUT1</t>
  </si>
  <si>
    <t>A1RFI3_SHESW</t>
  </si>
  <si>
    <t>A1RFI3</t>
  </si>
  <si>
    <t>A1RLA0_SHESW</t>
  </si>
  <si>
    <t>A1RLA0</t>
  </si>
  <si>
    <t>A1RLA1_SHESW</t>
  </si>
  <si>
    <t>A1RLA1</t>
  </si>
  <si>
    <t>A1RM99_SHESW</t>
  </si>
  <si>
    <t>A1RM99</t>
  </si>
  <si>
    <t>A1S4V9_SHEAM</t>
  </si>
  <si>
    <t>A1S4V9</t>
  </si>
  <si>
    <t>A1S4W0_SHEAM</t>
  </si>
  <si>
    <t>A1S4W0</t>
  </si>
  <si>
    <t>PB012095</t>
  </si>
  <si>
    <t>A1S4W1_SHEAM</t>
  </si>
  <si>
    <t>A1S4W1</t>
  </si>
  <si>
    <t>A1S4W2_SHEAM</t>
  </si>
  <si>
    <t>A1S4W2</t>
  </si>
  <si>
    <t>A1VAT0_DESVV</t>
  </si>
  <si>
    <t>A1VAT0</t>
  </si>
  <si>
    <t>A1VBG7_DESVV</t>
  </si>
  <si>
    <t>A1VBG7</t>
  </si>
  <si>
    <t>A1VXB0_CAMJJ</t>
  </si>
  <si>
    <t>A1VXB0</t>
  </si>
  <si>
    <t>PB023030</t>
  </si>
  <si>
    <t>A1ZL70_9BACT</t>
  </si>
  <si>
    <t>A1ZL70</t>
  </si>
  <si>
    <t>A2BJA5_HYPBU</t>
  </si>
  <si>
    <t>A2BJA5</t>
  </si>
  <si>
    <t>PF11783</t>
  </si>
  <si>
    <t>PF11783.3 Cytochrome c bacterial</t>
  </si>
  <si>
    <t>A2TU97_9FLAO</t>
  </si>
  <si>
    <t>A2TU97</t>
  </si>
  <si>
    <t>PB006316</t>
  </si>
  <si>
    <t>A2TXH4_9FLAO</t>
  </si>
  <si>
    <t>A2TXH4</t>
  </si>
  <si>
    <t>A3D2Z0_SHEB5</t>
  </si>
  <si>
    <t>A3D2Z0</t>
  </si>
  <si>
    <t>A3D2Z1_SHEB5</t>
  </si>
  <si>
    <t>A3D2Z1</t>
  </si>
  <si>
    <t>A3D2Z2_SHEB5</t>
  </si>
  <si>
    <t>A3D2Z2</t>
  </si>
  <si>
    <t>A3D766_SHEB5</t>
  </si>
  <si>
    <t>A3D766</t>
  </si>
  <si>
    <t>A3HZ82_9BACT</t>
  </si>
  <si>
    <t>A3HZ82</t>
  </si>
  <si>
    <t>A3J444_9FLAO</t>
  </si>
  <si>
    <t>A3J444</t>
  </si>
  <si>
    <t>A3Q9S2_SHELP</t>
  </si>
  <si>
    <t>A3Q9S2</t>
  </si>
  <si>
    <t>A3QFY9_SHELP</t>
  </si>
  <si>
    <t>A3QFY9</t>
  </si>
  <si>
    <t>A3QFZ0_SHELP</t>
  </si>
  <si>
    <t>A3QFZ0</t>
  </si>
  <si>
    <t>A3QFZ2_SHELP</t>
  </si>
  <si>
    <t>A3QFZ2</t>
  </si>
  <si>
    <t>A3QFZ3_SHELP</t>
  </si>
  <si>
    <t>A3QFZ3</t>
  </si>
  <si>
    <t>A3U535_CROAH</t>
  </si>
  <si>
    <t>A3U535</t>
  </si>
  <si>
    <t>A3WHQ6_9SPHN</t>
  </si>
  <si>
    <t>A3WHQ6</t>
  </si>
  <si>
    <t>PF14537</t>
  </si>
  <si>
    <t>PF14537.1 Cytochrome c3</t>
  </si>
  <si>
    <t>PB040791</t>
  </si>
  <si>
    <t>A3XHU3_LEEBM</t>
  </si>
  <si>
    <t>A3XHU3</t>
  </si>
  <si>
    <t>A3YPX6_CAMJU</t>
  </si>
  <si>
    <t>A3YPX6</t>
  </si>
  <si>
    <t>A3ZFD4_CAMJU</t>
  </si>
  <si>
    <t>A3ZFD4</t>
  </si>
  <si>
    <t>A4A0N5_9PLAN</t>
  </si>
  <si>
    <t>A4A0N5</t>
  </si>
  <si>
    <t>A4AML3_MARSH</t>
  </si>
  <si>
    <t>A4AML3</t>
  </si>
  <si>
    <t>A4AMZ4_MARSH</t>
  </si>
  <si>
    <t>A4AMZ4</t>
  </si>
  <si>
    <t>A4AQS0_MARSH</t>
  </si>
  <si>
    <t>A4AQS0</t>
  </si>
  <si>
    <t>A4AQS1_MARSH</t>
  </si>
  <si>
    <t>A4AQS1</t>
  </si>
  <si>
    <t>PB006787</t>
  </si>
  <si>
    <t>A4BI87_9GAMM</t>
  </si>
  <si>
    <t>A4BI87</t>
  </si>
  <si>
    <t>PB144934</t>
  </si>
  <si>
    <t>A4BY97_9FLAO</t>
  </si>
  <si>
    <t>A4BY97</t>
  </si>
  <si>
    <t>A4CGB4_ROBBH</t>
  </si>
  <si>
    <t>A4CGB4</t>
  </si>
  <si>
    <t>A4VPU4_PSEU5</t>
  </si>
  <si>
    <t>A4VPU4</t>
  </si>
  <si>
    <t>A4Y4N2_SHEPC</t>
  </si>
  <si>
    <t>A4Y4N2</t>
  </si>
  <si>
    <t>A4Y5H0_SHEPC</t>
  </si>
  <si>
    <t>A4Y5H0</t>
  </si>
  <si>
    <t>A4Y5H1_SHEPC</t>
  </si>
  <si>
    <t>A4Y5H1</t>
  </si>
  <si>
    <t>A4YAU3_SHEPC</t>
  </si>
  <si>
    <t>A4YAU3</t>
  </si>
  <si>
    <t>A5CVY7_VESOH</t>
  </si>
  <si>
    <t>A5CVY7</t>
  </si>
  <si>
    <t>A5FJF1_FLAJ1</t>
  </si>
  <si>
    <t>A5FJF1</t>
  </si>
  <si>
    <t>A5G551_GEOUR</t>
  </si>
  <si>
    <t>A5G551</t>
  </si>
  <si>
    <t>A5G554_GEOUR</t>
  </si>
  <si>
    <t>A5G554</t>
  </si>
  <si>
    <t>PB512669</t>
  </si>
  <si>
    <t>A5G584_GEOUR</t>
  </si>
  <si>
    <t>A5G584</t>
  </si>
  <si>
    <t>PB225155</t>
  </si>
  <si>
    <t>A5G5C7_GEOUR</t>
  </si>
  <si>
    <t>A5G5C7</t>
  </si>
  <si>
    <t>A5G678_GEOUR</t>
  </si>
  <si>
    <t>A5G678</t>
  </si>
  <si>
    <t>A5G6J7_GEOUR</t>
  </si>
  <si>
    <t>A5G6J7</t>
  </si>
  <si>
    <t>PB170755</t>
  </si>
  <si>
    <t>A5G716_GEOUR</t>
  </si>
  <si>
    <t>A5G716</t>
  </si>
  <si>
    <t>PF09698</t>
  </si>
  <si>
    <t>PF09698.5 Geobacter CxxxxCH...CXXCH motif (GSu_C4xC__C2xCH)</t>
  </si>
  <si>
    <t>PF09699</t>
  </si>
  <si>
    <t>PF09699.5 Doubled CXXCH motif (Paired_CXXCH_1)</t>
  </si>
  <si>
    <t>A5G7P0_GEOUR</t>
  </si>
  <si>
    <t>A5G7P0</t>
  </si>
  <si>
    <t>A5G875_GEOUR</t>
  </si>
  <si>
    <t>A5G875</t>
  </si>
  <si>
    <t>A5G8M2_GEOUR</t>
  </si>
  <si>
    <t>A5G8M2</t>
  </si>
  <si>
    <t>A5G8M3_GEOUR</t>
  </si>
  <si>
    <t>A5G8M3</t>
  </si>
  <si>
    <t>A5G8Z6_GEOUR</t>
  </si>
  <si>
    <t>A5G8Z6</t>
  </si>
  <si>
    <t>A5G8Z9_GEOUR</t>
  </si>
  <si>
    <t>A5G8Z9</t>
  </si>
  <si>
    <t>A5G9D0_GEOUR</t>
  </si>
  <si>
    <t>A5G9D0</t>
  </si>
  <si>
    <t>A5G9W3_GEOUR</t>
  </si>
  <si>
    <t>A5G9W3</t>
  </si>
  <si>
    <t>A5GA15_GEOUR</t>
  </si>
  <si>
    <t>A5GA15</t>
  </si>
  <si>
    <t>A5GA96_GEOUR</t>
  </si>
  <si>
    <t>A5GA96</t>
  </si>
  <si>
    <t>A5GBH1_GEOUR</t>
  </si>
  <si>
    <t>A5GBH1</t>
  </si>
  <si>
    <t>A5GC12_GEOUR</t>
  </si>
  <si>
    <t>A5GC12</t>
  </si>
  <si>
    <t>A5GCI3_GEOUR</t>
  </si>
  <si>
    <t>A5GCI3</t>
  </si>
  <si>
    <t>PB398301</t>
  </si>
  <si>
    <t>A5GCL3_GEOUR</t>
  </si>
  <si>
    <t>A5GCL3</t>
  </si>
  <si>
    <t>A5V0T0_ROSS1</t>
  </si>
  <si>
    <t>A5V0T0</t>
  </si>
  <si>
    <t>A5V3U0_SPHWW</t>
  </si>
  <si>
    <t>A5V3U0</t>
  </si>
  <si>
    <t>PB005091</t>
  </si>
  <si>
    <t>A6B4Q2_VIBPA</t>
  </si>
  <si>
    <t>A6B4Q2</t>
  </si>
  <si>
    <t>A6C9Z9_9PLAN</t>
  </si>
  <si>
    <t>A6C9Z9</t>
  </si>
  <si>
    <t>A6DUA9_9BACT</t>
  </si>
  <si>
    <t>A6DUA9</t>
  </si>
  <si>
    <t>A6EAL9_9SPHI</t>
  </si>
  <si>
    <t>A6EAL9</t>
  </si>
  <si>
    <t>PB000448</t>
  </si>
  <si>
    <t>A6EQ11_9BACT</t>
  </si>
  <si>
    <t>A6EQ11</t>
  </si>
  <si>
    <t>A6GFL9_9DELT</t>
  </si>
  <si>
    <t>A6GFL9</t>
  </si>
  <si>
    <t>A6GH72_9DELT</t>
  </si>
  <si>
    <t>A6GH72</t>
  </si>
  <si>
    <t>A6GS38_9BURK</t>
  </si>
  <si>
    <t>A6GS38</t>
  </si>
  <si>
    <t>A6GWL2_FLAPJ</t>
  </si>
  <si>
    <t>A6GWL2</t>
  </si>
  <si>
    <t>A6WLN6_SHEB8</t>
  </si>
  <si>
    <t>A6WLN6</t>
  </si>
  <si>
    <t>A6WLN7_SHEB8</t>
  </si>
  <si>
    <t>A6WLN7</t>
  </si>
  <si>
    <t>A6WLN8_SHEB8</t>
  </si>
  <si>
    <t>A6WLN8</t>
  </si>
  <si>
    <t>A6WR00_SHEB8</t>
  </si>
  <si>
    <t>A6WR00</t>
  </si>
  <si>
    <t>A6WT62_SHEB8</t>
  </si>
  <si>
    <t>A6WT62</t>
  </si>
  <si>
    <t>A7H0S6_CAMC5</t>
  </si>
  <si>
    <t>A7H0S6</t>
  </si>
  <si>
    <t>A7H8K5_ANADF</t>
  </si>
  <si>
    <t>A7H8K5</t>
  </si>
  <si>
    <t>A7HBB0_ANADF</t>
  </si>
  <si>
    <t>A7HBB0</t>
  </si>
  <si>
    <t>A7HC65_ANADF</t>
  </si>
  <si>
    <t>A7HC65</t>
  </si>
  <si>
    <t>A7HC66_ANADF</t>
  </si>
  <si>
    <t>A7HC66</t>
  </si>
  <si>
    <t>A7HDQ0_ANADF</t>
  </si>
  <si>
    <t>A7HDQ0</t>
  </si>
  <si>
    <t>PB225132</t>
  </si>
  <si>
    <t>A7HFZ5_ANADF</t>
  </si>
  <si>
    <t>A7HFZ5</t>
  </si>
  <si>
    <t>PB226747</t>
  </si>
  <si>
    <t>A7K3X1_VIBSE</t>
  </si>
  <si>
    <t>A7K3X1</t>
  </si>
  <si>
    <t>A7NJ87_ROSCS</t>
  </si>
  <si>
    <t>A7NJ87</t>
  </si>
  <si>
    <t>A8ABK5_IGNH4</t>
  </si>
  <si>
    <t>A8ABK5</t>
  </si>
  <si>
    <t>A8DR46_9BACT</t>
  </si>
  <si>
    <t>A8DR46</t>
  </si>
  <si>
    <t>A8FJJ3_CAMJ8</t>
  </si>
  <si>
    <t>A8FJJ3</t>
  </si>
  <si>
    <t>A8FQH2_SHESH</t>
  </si>
  <si>
    <t>A8FQH2</t>
  </si>
  <si>
    <t>A8FQI3_SHESH</t>
  </si>
  <si>
    <t>A8FQI3</t>
  </si>
  <si>
    <t>A8FTG3_SHESH</t>
  </si>
  <si>
    <t>A8FTG3</t>
  </si>
  <si>
    <t>A8FTG4_SHESH</t>
  </si>
  <si>
    <t>A8FTG4</t>
  </si>
  <si>
    <t>A8FTG5_SHESH</t>
  </si>
  <si>
    <t>A8FTG5</t>
  </si>
  <si>
    <t>A8FTG6_SHESH</t>
  </si>
  <si>
    <t>A8FTG6</t>
  </si>
  <si>
    <t>PB000695</t>
  </si>
  <si>
    <t>A8FV76_SHESH</t>
  </si>
  <si>
    <t>A8FV76</t>
  </si>
  <si>
    <t>PB004830</t>
  </si>
  <si>
    <t>A8FYZ7_SHESH</t>
  </si>
  <si>
    <t>A8FYZ7</t>
  </si>
  <si>
    <t>A8GZS0_SHEPA</t>
  </si>
  <si>
    <t>A8GZS0</t>
  </si>
  <si>
    <t>A8GZU4_SHEPA</t>
  </si>
  <si>
    <t>A8GZU4</t>
  </si>
  <si>
    <t>A8H627_SHEPA</t>
  </si>
  <si>
    <t>A8H627</t>
  </si>
  <si>
    <t>A8H628_SHEPA</t>
  </si>
  <si>
    <t>A8H628</t>
  </si>
  <si>
    <t>A8H629_SHEPA</t>
  </si>
  <si>
    <t>A8H629</t>
  </si>
  <si>
    <t>PB491200</t>
  </si>
  <si>
    <t>A8H630_SHEPA</t>
  </si>
  <si>
    <t>A8H630</t>
  </si>
  <si>
    <t>A8H8J9_SHEPA</t>
  </si>
  <si>
    <t>A8H8J9</t>
  </si>
  <si>
    <t>PB121739</t>
  </si>
  <si>
    <t>A8H8M6_SHEPA</t>
  </si>
  <si>
    <t>A8H8M6</t>
  </si>
  <si>
    <t>PB093857</t>
  </si>
  <si>
    <t>A8H9X1_SHEPA</t>
  </si>
  <si>
    <t>A8H9X1</t>
  </si>
  <si>
    <t>PB074053</t>
  </si>
  <si>
    <t>A8HC61_RHOMR</t>
  </si>
  <si>
    <t>A8HC61</t>
  </si>
  <si>
    <t>PB197986</t>
  </si>
  <si>
    <t>A8UEN9_9FLAO</t>
  </si>
  <si>
    <t>A8UEN9</t>
  </si>
  <si>
    <t>A8Z5T9_SULMW</t>
  </si>
  <si>
    <t>A8Z5T9</t>
  </si>
  <si>
    <t>A8ZSV1_DESOH</t>
  </si>
  <si>
    <t>A8ZSV1</t>
  </si>
  <si>
    <t>A8ZWL9_DESOH</t>
  </si>
  <si>
    <t>A8ZWL9</t>
  </si>
  <si>
    <t>A9DGM1_9GAMM</t>
  </si>
  <si>
    <t>A9DGM1</t>
  </si>
  <si>
    <t>A9DGM3_9GAMM</t>
  </si>
  <si>
    <t>A9DGM3</t>
  </si>
  <si>
    <t>A9DPE2_9FLAO</t>
  </si>
  <si>
    <t>A9DPE2</t>
  </si>
  <si>
    <t>PF13442</t>
  </si>
  <si>
    <t>PF13442.1 Cytochrome C oxidase, cbb3-type, subunit III</t>
  </si>
  <si>
    <t>A9DQT7_9RHOB</t>
  </si>
  <si>
    <t>A9DQT7</t>
  </si>
  <si>
    <t>A9F4X8_SORC5</t>
  </si>
  <si>
    <t>A9F4X8</t>
  </si>
  <si>
    <t>A9F8P3_SORC5</t>
  </si>
  <si>
    <t>A9F8P3</t>
  </si>
  <si>
    <t>A9GEV6_SORC5</t>
  </si>
  <si>
    <t>A9GEV6</t>
  </si>
  <si>
    <t>A9HPA6_GLUDA</t>
  </si>
  <si>
    <t>A9HPA6</t>
  </si>
  <si>
    <t>A9KWG2_SHEB9</t>
  </si>
  <si>
    <t>A9KWG2</t>
  </si>
  <si>
    <t>A9KWG3_SHEB9</t>
  </si>
  <si>
    <t>A9KWG3</t>
  </si>
  <si>
    <t>A9KWG4_SHEB9</t>
  </si>
  <si>
    <t>A9KWG4</t>
  </si>
  <si>
    <t>A9KYE2_SHEB9</t>
  </si>
  <si>
    <t>A9KYE2</t>
  </si>
  <si>
    <t>A9L4P6_SHEB9</t>
  </si>
  <si>
    <t>A9L4P6</t>
  </si>
  <si>
    <t>A9LH43_9BACT</t>
  </si>
  <si>
    <t>A9LH43</t>
  </si>
  <si>
    <t>A9VZ85_METEP</t>
  </si>
  <si>
    <t>A9VZ85</t>
  </si>
  <si>
    <t>A9WEV2_CHLAA</t>
  </si>
  <si>
    <t>A9WEV2</t>
  </si>
  <si>
    <t>A9WF35_CHLAA</t>
  </si>
  <si>
    <t>A9WF35</t>
  </si>
  <si>
    <t>B0SGB1_LEPBA</t>
  </si>
  <si>
    <t>B0SGB1</t>
  </si>
  <si>
    <t>B0SPR1_LEPBP</t>
  </si>
  <si>
    <t>B0SPR1</t>
  </si>
  <si>
    <t>B0TLW1_SHEHH</t>
  </si>
  <si>
    <t>B0TLW1</t>
  </si>
  <si>
    <t>B0TLW2_SHEHH</t>
  </si>
  <si>
    <t>B0TLW2</t>
  </si>
  <si>
    <t>PB241758</t>
  </si>
  <si>
    <t>B0TLW3_SHEHH</t>
  </si>
  <si>
    <t>B0TLW3</t>
  </si>
  <si>
    <t>B0TLW4_SHEHH</t>
  </si>
  <si>
    <t>B0TLW4</t>
  </si>
  <si>
    <t>B0TLW5_SHEHH</t>
  </si>
  <si>
    <t>B0TLW5</t>
  </si>
  <si>
    <t>B0TN75_SHEHH</t>
  </si>
  <si>
    <t>B0TN75</t>
  </si>
  <si>
    <t>B0TRF4_SHEHH</t>
  </si>
  <si>
    <t>B0TRF4</t>
  </si>
  <si>
    <t>B0TS07_SHEHH</t>
  </si>
  <si>
    <t>B0TS07</t>
  </si>
  <si>
    <t>B0TU97_SHEHH</t>
  </si>
  <si>
    <t>B0TU97</t>
  </si>
  <si>
    <t>B0UGB5_METS4</t>
  </si>
  <si>
    <t>B0UGB5</t>
  </si>
  <si>
    <t>B1KK77_SHEWM</t>
  </si>
  <si>
    <t>B1KK77</t>
  </si>
  <si>
    <t>B1KK97_SHEWM</t>
  </si>
  <si>
    <t>B1KK97</t>
  </si>
  <si>
    <t>B1KML7_SHEWM</t>
  </si>
  <si>
    <t>B1KML7</t>
  </si>
  <si>
    <t>B1M0T3_METRJ</t>
  </si>
  <si>
    <t>B1M0T3</t>
  </si>
  <si>
    <t>B1M9H1_METRJ</t>
  </si>
  <si>
    <t>B1M9H1</t>
  </si>
  <si>
    <t>B1XWE2_LEPCP</t>
  </si>
  <si>
    <t>B1XWE2</t>
  </si>
  <si>
    <t>PB324003</t>
  </si>
  <si>
    <t>B1XXQ9_LEPCP</t>
  </si>
  <si>
    <t>B1XXQ9</t>
  </si>
  <si>
    <t>B1XXR0_LEPCP</t>
  </si>
  <si>
    <t>B1XXR0</t>
  </si>
  <si>
    <t>B1XXR3_LEPCP</t>
  </si>
  <si>
    <t>B1XXR3</t>
  </si>
  <si>
    <t>B1XXR4_LEPCP</t>
  </si>
  <si>
    <t>B1XXR4</t>
  </si>
  <si>
    <t>B1ZE52_METPB</t>
  </si>
  <si>
    <t>B1ZE52</t>
  </si>
  <si>
    <t>B1ZZD7_OPITP</t>
  </si>
  <si>
    <t>B1ZZD7</t>
  </si>
  <si>
    <t>B2URF5_AKKM8</t>
  </si>
  <si>
    <t>B2URF5</t>
  </si>
  <si>
    <t>B3DYG8_METI4</t>
  </si>
  <si>
    <t>B3DYG8</t>
  </si>
  <si>
    <t>B3E2Y7_GEOLS</t>
  </si>
  <si>
    <t>B3E2Y7</t>
  </si>
  <si>
    <t>PF12849</t>
  </si>
  <si>
    <t>PF12849.2 PBP superfamily domain</t>
  </si>
  <si>
    <t>B3E3G0_GEOLS</t>
  </si>
  <si>
    <t>B3E3G0</t>
  </si>
  <si>
    <t>PF03264</t>
  </si>
  <si>
    <t>PF03264.9 NapC/NirT cytochrome c family, N-terminal region</t>
  </si>
  <si>
    <t>B3E4S2_GEOLS</t>
  </si>
  <si>
    <t>B3E4S2</t>
  </si>
  <si>
    <t>B3E4S9_GEOLS</t>
  </si>
  <si>
    <t>B3E4S9</t>
  </si>
  <si>
    <t>PB055411</t>
  </si>
  <si>
    <t>B3E650_GEOLS</t>
  </si>
  <si>
    <t>B3E650</t>
  </si>
  <si>
    <t>B3E6P7_GEOLS</t>
  </si>
  <si>
    <t>B3E6P7</t>
  </si>
  <si>
    <t>B3E7F4_GEOLS</t>
  </si>
  <si>
    <t>B3E7F4</t>
  </si>
  <si>
    <t>B3E7Q4_GEOLS</t>
  </si>
  <si>
    <t>B3E7Q4</t>
  </si>
  <si>
    <t>B3E7W5_GEOLS</t>
  </si>
  <si>
    <t>B3E7W5</t>
  </si>
  <si>
    <t>PB091511</t>
  </si>
  <si>
    <t>B3EAB2_GEOLS</t>
  </si>
  <si>
    <t>B3EAB2</t>
  </si>
  <si>
    <t>B3EAI1_GEOLS</t>
  </si>
  <si>
    <t>B3EAI1</t>
  </si>
  <si>
    <t>B3EBL5_GEOLS</t>
  </si>
  <si>
    <t>B3EBL5</t>
  </si>
  <si>
    <t>B3ECT8_CHLL2</t>
  </si>
  <si>
    <t>B3ECT8</t>
  </si>
  <si>
    <t>B4CZX9_9BACT</t>
  </si>
  <si>
    <t>B4CZX9</t>
  </si>
  <si>
    <t>B4DA24_9BACT</t>
  </si>
  <si>
    <t>B4DA24</t>
  </si>
  <si>
    <t>B4UAK6_ANASK</t>
  </si>
  <si>
    <t>B4UAK6</t>
  </si>
  <si>
    <t>B4UBF4_ANASK</t>
  </si>
  <si>
    <t>B4UBF4</t>
  </si>
  <si>
    <t>B4UBL4_ANASK</t>
  </si>
  <si>
    <t>B4UBL4</t>
  </si>
  <si>
    <t>B4UCY8_ANASK</t>
  </si>
  <si>
    <t>B4UCY8</t>
  </si>
  <si>
    <t>B4UCY9_ANASK</t>
  </si>
  <si>
    <t>B4UCY9</t>
  </si>
  <si>
    <t>B4UED2_ANASK</t>
  </si>
  <si>
    <t>B4UED2</t>
  </si>
  <si>
    <t>B4UF84_ANASK</t>
  </si>
  <si>
    <t>B4UF84</t>
  </si>
  <si>
    <t>B4UHW2_ANASK</t>
  </si>
  <si>
    <t>B4UHW2</t>
  </si>
  <si>
    <t>B4UKD5_ANASK</t>
  </si>
  <si>
    <t>B4UKD5</t>
  </si>
  <si>
    <t>B4ULM9_ANASK</t>
  </si>
  <si>
    <t>B4ULM9</t>
  </si>
  <si>
    <t>B5E916_GEOBB</t>
  </si>
  <si>
    <t>B5E916</t>
  </si>
  <si>
    <t>PB002491</t>
  </si>
  <si>
    <t>B5EB74_GEOBB</t>
  </si>
  <si>
    <t>B5EB74</t>
  </si>
  <si>
    <t>B5EB82_GEOBB</t>
  </si>
  <si>
    <t>B5EB82</t>
  </si>
  <si>
    <t>B5EBF6_GEOBB</t>
  </si>
  <si>
    <t>B5EBF6</t>
  </si>
  <si>
    <t>B5EBZ5_GEOBB</t>
  </si>
  <si>
    <t>B5EBZ5</t>
  </si>
  <si>
    <t>B5EDC0_GEOBB</t>
  </si>
  <si>
    <t>B5EDC0</t>
  </si>
  <si>
    <t>B5EE04_GEOBB</t>
  </si>
  <si>
    <t>B5EE04</t>
  </si>
  <si>
    <t>B5EF26_GEOBB</t>
  </si>
  <si>
    <t>B5EF26</t>
  </si>
  <si>
    <t>B5EG37_GEOBB</t>
  </si>
  <si>
    <t>B5EG37</t>
  </si>
  <si>
    <t>B5EGC0_GEOBB</t>
  </si>
  <si>
    <t>B5EGC0</t>
  </si>
  <si>
    <t>B5EGC6_GEOBB</t>
  </si>
  <si>
    <t>B5EGC6</t>
  </si>
  <si>
    <t>B5EH20_GEOBB</t>
  </si>
  <si>
    <t>B5EH20</t>
  </si>
  <si>
    <t>B5EHG1_GEOBB</t>
  </si>
  <si>
    <t>B5EHG1</t>
  </si>
  <si>
    <t>B5YFP9_THEYD</t>
  </si>
  <si>
    <t>B5YFP9</t>
  </si>
  <si>
    <t>B6BK24_9PROT</t>
  </si>
  <si>
    <t>B6BK24</t>
  </si>
  <si>
    <t>PB249422</t>
  </si>
  <si>
    <t>PB317641</t>
  </si>
  <si>
    <t>B6C178_9GAMM</t>
  </si>
  <si>
    <t>B6C178</t>
  </si>
  <si>
    <t>B7A5X2_THEAQ</t>
  </si>
  <si>
    <t>B7A5X2</t>
  </si>
  <si>
    <t>B7L1L2_METC4</t>
  </si>
  <si>
    <t>B7L1L2</t>
  </si>
  <si>
    <t>B8CIN5_SHEPW</t>
  </si>
  <si>
    <t>B8CIN5</t>
  </si>
  <si>
    <t>B8CNP6_SHEPW</t>
  </si>
  <si>
    <t>B8CNP6</t>
  </si>
  <si>
    <t>B8CQV9_SHEPW</t>
  </si>
  <si>
    <t>B8CQV9</t>
  </si>
  <si>
    <t>B8CRH0_SHEPW</t>
  </si>
  <si>
    <t>B8CRH0</t>
  </si>
  <si>
    <t>B8CRH4_SHEPW</t>
  </si>
  <si>
    <t>B8CRH4</t>
  </si>
  <si>
    <t>B8CTP9_SHEPW</t>
  </si>
  <si>
    <t>B8CTP9</t>
  </si>
  <si>
    <t>B8E5G2_SHEB2</t>
  </si>
  <si>
    <t>B8E5G2</t>
  </si>
  <si>
    <t>B8E5G4_SHEB2</t>
  </si>
  <si>
    <t>B8E5G4</t>
  </si>
  <si>
    <t>B8E8W2_SHEB2</t>
  </si>
  <si>
    <t>B8E8W2</t>
  </si>
  <si>
    <t>B8FAX8_DESAA</t>
  </si>
  <si>
    <t>B8FAX8</t>
  </si>
  <si>
    <t>B8FSF3_DESHD</t>
  </si>
  <si>
    <t>B8FSF3</t>
  </si>
  <si>
    <t>B8G0Q7_DESHD</t>
  </si>
  <si>
    <t>B8G0Q7</t>
  </si>
  <si>
    <t>B8G8V6_CHLAD</t>
  </si>
  <si>
    <t>B8G8V6</t>
  </si>
  <si>
    <t>B8G9D8_CHLAD</t>
  </si>
  <si>
    <t>B8G9D8</t>
  </si>
  <si>
    <t>B8IHH6_METNO</t>
  </si>
  <si>
    <t>B8IHH6</t>
  </si>
  <si>
    <t>B8IYC8_DESDA</t>
  </si>
  <si>
    <t>B8IYC8</t>
  </si>
  <si>
    <t>B8IZ27_DESDA</t>
  </si>
  <si>
    <t>B8IZ27</t>
  </si>
  <si>
    <t>B8J5K7_ANAD2</t>
  </si>
  <si>
    <t>B8J5K7</t>
  </si>
  <si>
    <t>B8J692_ANAD2</t>
  </si>
  <si>
    <t>B8J692</t>
  </si>
  <si>
    <t>B8J7B1_ANAD2</t>
  </si>
  <si>
    <t>B8J7B1</t>
  </si>
  <si>
    <t>B8J8B5_ANAD2</t>
  </si>
  <si>
    <t>B8J8B5</t>
  </si>
  <si>
    <t>B8JA67_ANAD2</t>
  </si>
  <si>
    <t>B8JA67</t>
  </si>
  <si>
    <t>B8JA68_ANAD2</t>
  </si>
  <si>
    <t>B8JA68</t>
  </si>
  <si>
    <t>B8JDV4_ANAD2</t>
  </si>
  <si>
    <t>B8JDV4</t>
  </si>
  <si>
    <t>B8JEI7_ANAD2</t>
  </si>
  <si>
    <t>B8JEI7</t>
  </si>
  <si>
    <t>B8JEP2_ANAD2</t>
  </si>
  <si>
    <t>B8JEP2</t>
  </si>
  <si>
    <t>B8JG91_ANAD2</t>
  </si>
  <si>
    <t>B8JG91</t>
  </si>
  <si>
    <t>B8KFC1_9GAMM</t>
  </si>
  <si>
    <t>B8KFC1</t>
  </si>
  <si>
    <t>B9KGE8_CAMLR</t>
  </si>
  <si>
    <t>B9KGE8</t>
  </si>
  <si>
    <t>B9KYC5_THERP</t>
  </si>
  <si>
    <t>B9KYC5</t>
  </si>
  <si>
    <t>B9LHY0_CHLSY</t>
  </si>
  <si>
    <t>B9LHY0</t>
  </si>
  <si>
    <t>B9LJS0_CHLSY</t>
  </si>
  <si>
    <t>B9LJS0</t>
  </si>
  <si>
    <t>B9LZD9_GEOSF</t>
  </si>
  <si>
    <t>B9LZD9</t>
  </si>
  <si>
    <t>B9LZI0_GEOSF</t>
  </si>
  <si>
    <t>B9LZI0</t>
  </si>
  <si>
    <t>B9M0E4_GEOSF</t>
  </si>
  <si>
    <t>B9M0E4</t>
  </si>
  <si>
    <t>B9M0E7_GEOSF</t>
  </si>
  <si>
    <t>B9M0E7</t>
  </si>
  <si>
    <t>B9M155_GEOSF</t>
  </si>
  <si>
    <t>B9M155</t>
  </si>
  <si>
    <t>B9M156_GEOSF</t>
  </si>
  <si>
    <t>B9M156</t>
  </si>
  <si>
    <t>B9M1T4_GEOSF</t>
  </si>
  <si>
    <t>B9M1T4</t>
  </si>
  <si>
    <t>B9M4R0_GEOSF</t>
  </si>
  <si>
    <t>B9M4R0</t>
  </si>
  <si>
    <t>B9M5W8_GEOSF</t>
  </si>
  <si>
    <t>B9M5W8</t>
  </si>
  <si>
    <t>B9M6M2_GEOSF</t>
  </si>
  <si>
    <t>B9M6M2</t>
  </si>
  <si>
    <t>B9M7F4_GEOSF</t>
  </si>
  <si>
    <t>B9M7F4</t>
  </si>
  <si>
    <t>B9M9C4_GEOSF</t>
  </si>
  <si>
    <t>B9M9C4</t>
  </si>
  <si>
    <t>PB185215</t>
  </si>
  <si>
    <t>B9M9F2_GEOSF</t>
  </si>
  <si>
    <t>B9M9F2</t>
  </si>
  <si>
    <t>B9XE44_9BACT</t>
  </si>
  <si>
    <t>B9XE44</t>
  </si>
  <si>
    <t>B9XE60_9BACT</t>
  </si>
  <si>
    <t>B9XE60</t>
  </si>
  <si>
    <t>C0BHW8_9BACT</t>
  </si>
  <si>
    <t>C0BHW8</t>
  </si>
  <si>
    <t>C0BP25_9BACT</t>
  </si>
  <si>
    <t>C0BP25</t>
  </si>
  <si>
    <t>C0GF35_9FIRM</t>
  </si>
  <si>
    <t>C0GF35</t>
  </si>
  <si>
    <t>C0GG48_9FIRM</t>
  </si>
  <si>
    <t>C0GG48</t>
  </si>
  <si>
    <t>C0Q9Q7_DESAH</t>
  </si>
  <si>
    <t>C0Q9Q7</t>
  </si>
  <si>
    <t>C0QIU2_DESAH</t>
  </si>
  <si>
    <t>C0QIU2</t>
  </si>
  <si>
    <t>C1A9A2_GEMAT</t>
  </si>
  <si>
    <t>C1A9A2</t>
  </si>
  <si>
    <t>C2FZJ4_9SPHI</t>
  </si>
  <si>
    <t>C2FZJ4</t>
  </si>
  <si>
    <t>C2M4J3_CAPGI</t>
  </si>
  <si>
    <t>C2M4J3</t>
  </si>
  <si>
    <t>C4XQC7_DESMR</t>
  </si>
  <si>
    <t>C4XQC7</t>
  </si>
  <si>
    <t>C5APD8_METEA</t>
  </si>
  <si>
    <t>C5APD8</t>
  </si>
  <si>
    <t>C5BGS1_EDWI9</t>
  </si>
  <si>
    <t>C5BGS1</t>
  </si>
  <si>
    <t>C6B8I6_RHILS</t>
  </si>
  <si>
    <t>C6B8I6</t>
  </si>
  <si>
    <t>PB069168</t>
  </si>
  <si>
    <t>C6BRK5_DESAD</t>
  </si>
  <si>
    <t>C6BRK5</t>
  </si>
  <si>
    <t>C6C0H3_DESAD</t>
  </si>
  <si>
    <t>C6C0H3</t>
  </si>
  <si>
    <t>C6E0F0_GEOSM</t>
  </si>
  <si>
    <t>C6E0F0</t>
  </si>
  <si>
    <t>C6E0W3_GEOSM</t>
  </si>
  <si>
    <t>C6E0W3</t>
  </si>
  <si>
    <t>C6E1M3_GEOSM</t>
  </si>
  <si>
    <t>C6E1M3</t>
  </si>
  <si>
    <t>C6E2X0_GEOSM</t>
  </si>
  <si>
    <t>C6E2X0</t>
  </si>
  <si>
    <t>C6E2X2_GEOSM</t>
  </si>
  <si>
    <t>C6E2X2</t>
  </si>
  <si>
    <t>C6E5L8_GEOSM</t>
  </si>
  <si>
    <t>C6E5L8</t>
  </si>
  <si>
    <t>C6E787_GEOSM</t>
  </si>
  <si>
    <t>C6E787</t>
  </si>
  <si>
    <t>C6E8Q0_GEOSM</t>
  </si>
  <si>
    <t>C6E8Q0</t>
  </si>
  <si>
    <t>C6E9F9_GEOSM</t>
  </si>
  <si>
    <t>C6E9F9</t>
  </si>
  <si>
    <t>C6E9P9_GEOSM</t>
  </si>
  <si>
    <t>C6E9P9</t>
  </si>
  <si>
    <t>C6E9Q4_GEOSM</t>
  </si>
  <si>
    <t>C6E9Q4</t>
  </si>
  <si>
    <t>C6VT42_DYAFD</t>
  </si>
  <si>
    <t>C6VT42</t>
  </si>
  <si>
    <t>C6WVK5_METML</t>
  </si>
  <si>
    <t>C6WVK5</t>
  </si>
  <si>
    <t>PF00498</t>
  </si>
  <si>
    <t>PF00498.21 FHA domain</t>
  </si>
  <si>
    <t>C6X338_FLAB3</t>
  </si>
  <si>
    <t>C6X338</t>
  </si>
  <si>
    <t>C6XZ31_PEDHD</t>
  </si>
  <si>
    <t>C6XZ31</t>
  </si>
  <si>
    <t>C7C6L7_METED</t>
  </si>
  <si>
    <t>C7C6L7</t>
  </si>
  <si>
    <t>C7LK33_SULMS</t>
  </si>
  <si>
    <t>C7LK33</t>
  </si>
  <si>
    <t>C7LPY0_DESBD</t>
  </si>
  <si>
    <t>C7LPY0</t>
  </si>
  <si>
    <t>C7LX19_DESBD</t>
  </si>
  <si>
    <t>C7LX19</t>
  </si>
  <si>
    <t>C7M6A6_CAPOD</t>
  </si>
  <si>
    <t>C7M6A6</t>
  </si>
  <si>
    <t>C7PG44_CHIPD</t>
  </si>
  <si>
    <t>C7PG44</t>
  </si>
  <si>
    <t>C8WZU7_DESRD</t>
  </si>
  <si>
    <t>C8WZU7</t>
  </si>
  <si>
    <t>CYC3_DESAC</t>
  </si>
  <si>
    <t>P00137</t>
  </si>
  <si>
    <t>CYC7_GEOMG</t>
  </si>
  <si>
    <t>P81894</t>
  </si>
  <si>
    <t>D0J8M2_BLASP</t>
  </si>
  <si>
    <t>D0J8M2</t>
  </si>
  <si>
    <t>D0JBP4_BLASB</t>
  </si>
  <si>
    <t>D0JBP4</t>
  </si>
  <si>
    <t>D0LJA2_HALO1</t>
  </si>
  <si>
    <t>D0LJA2</t>
  </si>
  <si>
    <t>D0LMQ9_HALO1</t>
  </si>
  <si>
    <t>D0LMQ9</t>
  </si>
  <si>
    <t>PF01391</t>
  </si>
  <si>
    <t>PF01391.13 Collagen triple helix repeat (20 copies)</t>
  </si>
  <si>
    <t>PB285165</t>
  </si>
  <si>
    <t>D0LMR4_HALO1</t>
  </si>
  <si>
    <t>D0LMR4</t>
  </si>
  <si>
    <t>D0LN66_HALO1</t>
  </si>
  <si>
    <t>D0LN66</t>
  </si>
  <si>
    <t>D0LN70_HALO1</t>
  </si>
  <si>
    <t>D0LN70</t>
  </si>
  <si>
    <t>PB000155</t>
  </si>
  <si>
    <t>D0LN72_HALO1</t>
  </si>
  <si>
    <t>D0LN72</t>
  </si>
  <si>
    <t>D0LX38_HALO1</t>
  </si>
  <si>
    <t>D0LX38</t>
  </si>
  <si>
    <t>D0MDD4_RHOM4</t>
  </si>
  <si>
    <t>D0MDD4</t>
  </si>
  <si>
    <t>D0ZG08_EDWTE</t>
  </si>
  <si>
    <t>D0ZG08</t>
  </si>
  <si>
    <t>D1B0W8_SULD5</t>
  </si>
  <si>
    <t>D1B0W8</t>
  </si>
  <si>
    <t>D1C6G6_SPHTD</t>
  </si>
  <si>
    <t>D1C6G6</t>
  </si>
  <si>
    <t>D1CCI7_THET1</t>
  </si>
  <si>
    <t>D1CCI7</t>
  </si>
  <si>
    <t>D1JH50_9ARCH</t>
  </si>
  <si>
    <t>D1JH50</t>
  </si>
  <si>
    <t>D1JH52_9ARCH</t>
  </si>
  <si>
    <t>D1JH52</t>
  </si>
  <si>
    <t>D1JH54_9ARCH</t>
  </si>
  <si>
    <t>D1JH54</t>
  </si>
  <si>
    <t>D2MQQ3_CAMJU</t>
  </si>
  <si>
    <t>D2MQQ3</t>
  </si>
  <si>
    <t>D2QS47_SPILD</t>
  </si>
  <si>
    <t>D2QS47</t>
  </si>
  <si>
    <t>D2X907_SORCE</t>
  </si>
  <si>
    <t>D2X907</t>
  </si>
  <si>
    <t>D3P8Z8_DEFDS</t>
  </si>
  <si>
    <t>D3P8Z8</t>
  </si>
  <si>
    <t>D3P984_DEFDS</t>
  </si>
  <si>
    <t>D3P984</t>
  </si>
  <si>
    <t>D3PC97_DEFDS</t>
  </si>
  <si>
    <t>D3PC97</t>
  </si>
  <si>
    <t>D3PCH4_DEFDS</t>
  </si>
  <si>
    <t>D3PCH4</t>
  </si>
  <si>
    <t>D3RWI1_FERPA</t>
  </si>
  <si>
    <t>D3RWI1</t>
  </si>
  <si>
    <t>PB010631</t>
  </si>
  <si>
    <t>D3S0D5_FERPA</t>
  </si>
  <si>
    <t>D3S0D5</t>
  </si>
  <si>
    <t>PB526773</t>
  </si>
  <si>
    <t>D3S0H5_FERPA</t>
  </si>
  <si>
    <t>D3S0H5</t>
  </si>
  <si>
    <t>D3S3I7_FERPA</t>
  </si>
  <si>
    <t>D3S3I7</t>
  </si>
  <si>
    <t>PF13447</t>
  </si>
  <si>
    <t>PF13447.1 Seven times multi-haem cytochrome CxxCH</t>
  </si>
  <si>
    <t>D3S3K6_FERPA</t>
  </si>
  <si>
    <t>D3S3K6</t>
  </si>
  <si>
    <t>D3S3L0_FERPA</t>
  </si>
  <si>
    <t>D3S3L0</t>
  </si>
  <si>
    <t>D4H1E3_DENA2</t>
  </si>
  <si>
    <t>D4H1E3</t>
  </si>
  <si>
    <t>D4H3I1_DENA2</t>
  </si>
  <si>
    <t>D4H3I1</t>
  </si>
  <si>
    <t>D4H5F4_DENA2</t>
  </si>
  <si>
    <t>D4H5F4</t>
  </si>
  <si>
    <t>D4H672_DENA2</t>
  </si>
  <si>
    <t>D4H672</t>
  </si>
  <si>
    <t>D4Z835_SPHJU</t>
  </si>
  <si>
    <t>D4Z835</t>
  </si>
  <si>
    <t>D5BFJ0_ZUNPS</t>
  </si>
  <si>
    <t>D5BFJ0</t>
  </si>
  <si>
    <t>D5BWM2_NITHN</t>
  </si>
  <si>
    <t>D5BWM2</t>
  </si>
  <si>
    <t>D5CNG7_SIDLE</t>
  </si>
  <si>
    <t>D5CNG7</t>
  </si>
  <si>
    <t>PB243041</t>
  </si>
  <si>
    <t>D5CPG5_SIDLE</t>
  </si>
  <si>
    <t>D5CPG5</t>
  </si>
  <si>
    <t>PB139235</t>
  </si>
  <si>
    <t>D5D8J4_SULMD</t>
  </si>
  <si>
    <t>D5D8J4</t>
  </si>
  <si>
    <t>D5EKG5_CORAD</t>
  </si>
  <si>
    <t>D5EKG5</t>
  </si>
  <si>
    <t>D5HB42_SALRM</t>
  </si>
  <si>
    <t>D5HB42</t>
  </si>
  <si>
    <t>D5MLL9_9BACT</t>
  </si>
  <si>
    <t>D5MLL9</t>
  </si>
  <si>
    <t>D5SY00_PLAL2</t>
  </si>
  <si>
    <t>D5SY00</t>
  </si>
  <si>
    <t>D5X7X6_THEPJ</t>
  </si>
  <si>
    <t>D5X7X6</t>
  </si>
  <si>
    <t>D5XBK3_THEPJ</t>
  </si>
  <si>
    <t>D5XBK3</t>
  </si>
  <si>
    <t>PF02335</t>
  </si>
  <si>
    <t>PF02335.10 Cytochrome c552</t>
  </si>
  <si>
    <t>D5XEB6_THEPJ</t>
  </si>
  <si>
    <t>D5XEB6</t>
  </si>
  <si>
    <t>D6YZW5_DESAT</t>
  </si>
  <si>
    <t>D6YZW5</t>
  </si>
  <si>
    <t>D6Z5P6_DESAT</t>
  </si>
  <si>
    <t>D6Z5P6</t>
  </si>
  <si>
    <t>D6Z6J9_DESAT</t>
  </si>
  <si>
    <t>D6Z6J9</t>
  </si>
  <si>
    <t>D6Z6V1_DESAT</t>
  </si>
  <si>
    <t>D6Z6V1</t>
  </si>
  <si>
    <t>D7AEB1_GEOSK</t>
  </si>
  <si>
    <t>D7AEB1</t>
  </si>
  <si>
    <t>D7AEB2_GEOSK</t>
  </si>
  <si>
    <t>D7AEB2</t>
  </si>
  <si>
    <t>D7AFR9_GEOSK</t>
  </si>
  <si>
    <t>D7AFR9</t>
  </si>
  <si>
    <t>D7AFU0_GEOSK</t>
  </si>
  <si>
    <t>D7AFU0</t>
  </si>
  <si>
    <t>D7AHG1_GEOSK</t>
  </si>
  <si>
    <t>D7AHG1</t>
  </si>
  <si>
    <t>D7AKI9_GEOSK</t>
  </si>
  <si>
    <t>D7AKI9</t>
  </si>
  <si>
    <t>D7ALA6_GEOSK</t>
  </si>
  <si>
    <t>D7ALA6</t>
  </si>
  <si>
    <t>D7ALB5_GEOSK</t>
  </si>
  <si>
    <t>D7ALB5</t>
  </si>
  <si>
    <t>D7ALF7_GEOSK</t>
  </si>
  <si>
    <t>D7ALF7</t>
  </si>
  <si>
    <t>D7AMW7_GEOSK</t>
  </si>
  <si>
    <t>D7AMW7</t>
  </si>
  <si>
    <t>D7AMX1_GEOSK</t>
  </si>
  <si>
    <t>D7AMX1</t>
  </si>
  <si>
    <t>PF00801</t>
  </si>
  <si>
    <t>PF00801.15 PKD domain</t>
  </si>
  <si>
    <t>D7CVC6_TRURR</t>
  </si>
  <si>
    <t>D7CVC6</t>
  </si>
  <si>
    <t>D7DQD3_METS0</t>
  </si>
  <si>
    <t>D7DQD3</t>
  </si>
  <si>
    <t>D7VGZ3_9SPHI</t>
  </si>
  <si>
    <t>D7VGZ3</t>
  </si>
  <si>
    <t>D7VV89_9FLAO</t>
  </si>
  <si>
    <t>D7VV89</t>
  </si>
  <si>
    <t>D8F2F0_9DELT</t>
  </si>
  <si>
    <t>D8F2F0</t>
  </si>
  <si>
    <t>PB001023</t>
  </si>
  <si>
    <t>D8K582_NITWC</t>
  </si>
  <si>
    <t>D8K582</t>
  </si>
  <si>
    <t>PB201576</t>
  </si>
  <si>
    <t>D9SC27_GALCS</t>
  </si>
  <si>
    <t>D9SC27</t>
  </si>
  <si>
    <t>D9SGI8_GALCS</t>
  </si>
  <si>
    <t>D9SGI8</t>
  </si>
  <si>
    <t>D9Y565_9BURK</t>
  </si>
  <si>
    <t>D9Y565</t>
  </si>
  <si>
    <t>D9Y8U2_9BURK</t>
  </si>
  <si>
    <t>D9Y8U2</t>
  </si>
  <si>
    <t>D9Y8V4_9BURK</t>
  </si>
  <si>
    <t>D9Y8V4</t>
  </si>
  <si>
    <t>PB482022</t>
  </si>
  <si>
    <t>D9YDY4_9DELT</t>
  </si>
  <si>
    <t>D9YDY4</t>
  </si>
  <si>
    <t>D9YEI8_9DELT</t>
  </si>
  <si>
    <t>D9YEI8</t>
  </si>
  <si>
    <t>E0TA06_EDWTF</t>
  </si>
  <si>
    <t>E0TA06</t>
  </si>
  <si>
    <t>E0TJC7_SULMC</t>
  </si>
  <si>
    <t>E0TJC7</t>
  </si>
  <si>
    <t>E1D3E8_VIBPA</t>
  </si>
  <si>
    <t>E1D3E8</t>
  </si>
  <si>
    <t>E1DC52_VIBPA</t>
  </si>
  <si>
    <t>E1DC52</t>
  </si>
  <si>
    <t>E1DJ96_VIBPA</t>
  </si>
  <si>
    <t>E1DJ96</t>
  </si>
  <si>
    <t>E1EGW5_VIBPA</t>
  </si>
  <si>
    <t>E1EGW5</t>
  </si>
  <si>
    <t>E1IGZ2_9CHLR</t>
  </si>
  <si>
    <t>E1IGZ2</t>
  </si>
  <si>
    <t>E1IH64_9CHLR</t>
  </si>
  <si>
    <t>E1IH64</t>
  </si>
  <si>
    <t>E1K1E8_DESFR</t>
  </si>
  <si>
    <t>E1K1E8</t>
  </si>
  <si>
    <t>E1PNH5_CAMJM</t>
  </si>
  <si>
    <t>E1PNH5</t>
  </si>
  <si>
    <t>E1PTF6_GEOSK</t>
  </si>
  <si>
    <t>E1PTF6</t>
  </si>
  <si>
    <t>E1SMM4_FERBD</t>
  </si>
  <si>
    <t>E1SMM4</t>
  </si>
  <si>
    <t>E1SMM6_FERBD</t>
  </si>
  <si>
    <t>E1SMM6</t>
  </si>
  <si>
    <t>PB005651</t>
  </si>
  <si>
    <t>E1SMM7_FERBD</t>
  </si>
  <si>
    <t>E1SMM7</t>
  </si>
  <si>
    <t>PB031574</t>
  </si>
  <si>
    <t>E1SNK7_FERBD</t>
  </si>
  <si>
    <t>E1SNK7</t>
  </si>
  <si>
    <t>E1SPJ8_FERBD</t>
  </si>
  <si>
    <t>E1SPJ8</t>
  </si>
  <si>
    <t>E1SR84_FERBD</t>
  </si>
  <si>
    <t>E1SR84</t>
  </si>
  <si>
    <t>E1SUK7_FERBD</t>
  </si>
  <si>
    <t>E1SUK7</t>
  </si>
  <si>
    <t>E1SVX5_FERBD</t>
  </si>
  <si>
    <t>E1SVX5</t>
  </si>
  <si>
    <t>E1YKW4_9DELT</t>
  </si>
  <si>
    <t>E1YKW4</t>
  </si>
  <si>
    <t>E2N3Q8_CAPSP</t>
  </si>
  <si>
    <t>E2N3Q8</t>
  </si>
  <si>
    <t>E3FRD6_STIAD</t>
  </si>
  <si>
    <t>E3FRD6</t>
  </si>
  <si>
    <t>PB223410</t>
  </si>
  <si>
    <t>E3IKU1_DESVR</t>
  </si>
  <si>
    <t>E3IKU1</t>
  </si>
  <si>
    <t>E3IN70_DESVR</t>
  </si>
  <si>
    <t>E3IN70</t>
  </si>
  <si>
    <t>E4MV89_CAPOC</t>
  </si>
  <si>
    <t>E4MV89</t>
  </si>
  <si>
    <t>E4RUZ8_LEAB4</t>
  </si>
  <si>
    <t>E4RUZ8</t>
  </si>
  <si>
    <t>E4T2S7_PALPW</t>
  </si>
  <si>
    <t>E4T2S7</t>
  </si>
  <si>
    <t>E4TAJ5_RIEAD</t>
  </si>
  <si>
    <t>E4TAJ5</t>
  </si>
  <si>
    <t>E4TEM1_CALNY</t>
  </si>
  <si>
    <t>E4TEM1</t>
  </si>
  <si>
    <t>E4TF24_CALNY</t>
  </si>
  <si>
    <t>E4TF24</t>
  </si>
  <si>
    <t>E4TG06_CALNY</t>
  </si>
  <si>
    <t>E4TG06</t>
  </si>
  <si>
    <t>E4TGR2_CALNY</t>
  </si>
  <si>
    <t>E4TGR2</t>
  </si>
  <si>
    <t>E4TJ24_CALNY</t>
  </si>
  <si>
    <t>E4TJ24</t>
  </si>
  <si>
    <t>E4TQG0_MARTH</t>
  </si>
  <si>
    <t>E4TQG0</t>
  </si>
  <si>
    <t>E4U4R3_OCEP5</t>
  </si>
  <si>
    <t>E4U4R3</t>
  </si>
  <si>
    <t>E4U716_OCEP5</t>
  </si>
  <si>
    <t>E4U716</t>
  </si>
  <si>
    <t>E5YA22_BILWA</t>
  </si>
  <si>
    <t>E5YA22</t>
  </si>
  <si>
    <t>E5ZID7_CAMJU</t>
  </si>
  <si>
    <t>E5ZID7</t>
  </si>
  <si>
    <t>E6JEB3_RIEAN</t>
  </si>
  <si>
    <t>E6JEB3</t>
  </si>
  <si>
    <t>E6QL35_9ZZZZ</t>
  </si>
  <si>
    <t>E6QL35</t>
  </si>
  <si>
    <t>E6RZ85_CAMJC</t>
  </si>
  <si>
    <t>E6RZ85</t>
  </si>
  <si>
    <t>E6T3P7_SHEB6</t>
  </si>
  <si>
    <t>E6T3P7</t>
  </si>
  <si>
    <t>E6T3P9_SHEB6</t>
  </si>
  <si>
    <t>E6T3P9</t>
  </si>
  <si>
    <t>E6T3Q0_SHEB6</t>
  </si>
  <si>
    <t>E6T3Q0</t>
  </si>
  <si>
    <t>E6T4X7_SHEB6</t>
  </si>
  <si>
    <t>E6T4X7</t>
  </si>
  <si>
    <t>E6T8Q9_SHEB6</t>
  </si>
  <si>
    <t>E6T8Q9</t>
  </si>
  <si>
    <t>E6VRF1_DESAO</t>
  </si>
  <si>
    <t>E6VRF1</t>
  </si>
  <si>
    <t>E6VUZ4_DESAO</t>
  </si>
  <si>
    <t>E6VUZ4</t>
  </si>
  <si>
    <t>E6W2W8_DESIS</t>
  </si>
  <si>
    <t>E6W2W8</t>
  </si>
  <si>
    <t>E6W5B3_DESIS</t>
  </si>
  <si>
    <t>E6W5B3</t>
  </si>
  <si>
    <t>E6X4M9_CELAD</t>
  </si>
  <si>
    <t>E6X4M9</t>
  </si>
  <si>
    <t>E6XFS0_SHEP2</t>
  </si>
  <si>
    <t>E6XFS0</t>
  </si>
  <si>
    <t>E6XFS1_SHEP2</t>
  </si>
  <si>
    <t>E6XFS1</t>
  </si>
  <si>
    <t>E6XP80_SHEP2</t>
  </si>
  <si>
    <t>E6XP80</t>
  </si>
  <si>
    <t>E6XPH7_SHEP2</t>
  </si>
  <si>
    <t>E6XPH7</t>
  </si>
  <si>
    <t>E7H0G3_9BURK</t>
  </si>
  <si>
    <t>E7H0G3</t>
  </si>
  <si>
    <t>E7H1Q5_9BURK</t>
  </si>
  <si>
    <t>E7H1Q5</t>
  </si>
  <si>
    <t>E8MXY8_ANATU</t>
  </si>
  <si>
    <t>E8MXY8</t>
  </si>
  <si>
    <t>PB146740</t>
  </si>
  <si>
    <t>E8MZF8_ANATU</t>
  </si>
  <si>
    <t>E8MZF8</t>
  </si>
  <si>
    <t>E8N0H5_ANATU</t>
  </si>
  <si>
    <t>E8N0H5</t>
  </si>
  <si>
    <t>E8PKT7_THESS</t>
  </si>
  <si>
    <t>E8PKT7</t>
  </si>
  <si>
    <t>E8R1V3_ISOPI</t>
  </si>
  <si>
    <t>E8R1V3</t>
  </si>
  <si>
    <t>E8RCB3_DESPD</t>
  </si>
  <si>
    <t>E8RCB3</t>
  </si>
  <si>
    <t>PB123876</t>
  </si>
  <si>
    <t>PB387855</t>
  </si>
  <si>
    <t>E8RH03_DESPD</t>
  </si>
  <si>
    <t>E8RH03</t>
  </si>
  <si>
    <t>E8RIN1_DESPD</t>
  </si>
  <si>
    <t>E8RIN1</t>
  </si>
  <si>
    <t>E8T3N5_THEA1</t>
  </si>
  <si>
    <t>E8T3N5</t>
  </si>
  <si>
    <t>E8T556_THEA1</t>
  </si>
  <si>
    <t>E8T556</t>
  </si>
  <si>
    <t>E8V4H3_TERSS</t>
  </si>
  <si>
    <t>E8V4H3</t>
  </si>
  <si>
    <t>E8VMC9_VIBVM</t>
  </si>
  <si>
    <t>E8VMC9</t>
  </si>
  <si>
    <t>E8VYG8_VIBVM</t>
  </si>
  <si>
    <t>E8VYG8</t>
  </si>
  <si>
    <t>E8WHI0_GEOS8</t>
  </si>
  <si>
    <t>E8WHI0</t>
  </si>
  <si>
    <t>E8WI69_GEOS8</t>
  </si>
  <si>
    <t>E8WI69</t>
  </si>
  <si>
    <t>E8WJ10_GEOS8</t>
  </si>
  <si>
    <t>E8WJ10</t>
  </si>
  <si>
    <t>E8WJ12_GEOS8</t>
  </si>
  <si>
    <t>E8WJ12</t>
  </si>
  <si>
    <t>E8WL03_GEOS8</t>
  </si>
  <si>
    <t>E8WL03</t>
  </si>
  <si>
    <t>E8WL09_GEOS8</t>
  </si>
  <si>
    <t>E8WL09</t>
  </si>
  <si>
    <t>E8WMD5_GEOS8</t>
  </si>
  <si>
    <t>E8WMD5</t>
  </si>
  <si>
    <t>PB302372</t>
  </si>
  <si>
    <t>E8WMH6_GEOS8</t>
  </si>
  <si>
    <t>E8WMH6</t>
  </si>
  <si>
    <t>E8WMI2_GEOS8</t>
  </si>
  <si>
    <t>E8WMI2</t>
  </si>
  <si>
    <t>E8WN98_GEOS8</t>
  </si>
  <si>
    <t>E8WN98</t>
  </si>
  <si>
    <t>E8WP81_GEOS8</t>
  </si>
  <si>
    <t>E8WP81</t>
  </si>
  <si>
    <t>E8WPZ4_GEOS8</t>
  </si>
  <si>
    <t>E8WPZ4</t>
  </si>
  <si>
    <t>E8WRV2_GEOS8</t>
  </si>
  <si>
    <t>E8WRV2</t>
  </si>
  <si>
    <t>E8WSA0_GEOS8</t>
  </si>
  <si>
    <t>E8WSA0</t>
  </si>
  <si>
    <t>E8WSM0_GEOS8</t>
  </si>
  <si>
    <t>E8WSM0</t>
  </si>
  <si>
    <t>E8WTH4_GEOS8</t>
  </si>
  <si>
    <t>E8WTH4</t>
  </si>
  <si>
    <t>PB001473</t>
  </si>
  <si>
    <t>PB000751</t>
  </si>
  <si>
    <t>E8X497_ACISM</t>
  </si>
  <si>
    <t>E8X497</t>
  </si>
  <si>
    <t>F0IDJ8_9FLAO</t>
  </si>
  <si>
    <t>F0IDJ8</t>
  </si>
  <si>
    <t>F0JEL9_DESDE</t>
  </si>
  <si>
    <t>F0JEL9</t>
  </si>
  <si>
    <t>F0P075_WEEVC</t>
  </si>
  <si>
    <t>F0P075</t>
  </si>
  <si>
    <t>F0RCI2_CELLC</t>
  </si>
  <si>
    <t>F0RCI2</t>
  </si>
  <si>
    <t>F0S2T2_DESTD</t>
  </si>
  <si>
    <t>F0S2T2</t>
  </si>
  <si>
    <t>F0S3D1_DESTD</t>
  </si>
  <si>
    <t>F0S3D1</t>
  </si>
  <si>
    <t>F0S656_PEDSD</t>
  </si>
  <si>
    <t>F0S656</t>
  </si>
  <si>
    <t>F0SPC8_PLABD</t>
  </si>
  <si>
    <t>F0SPC8</t>
  </si>
  <si>
    <t>F0TN03_RIEAR</t>
  </si>
  <si>
    <t>F0TN03</t>
  </si>
  <si>
    <t>F2IB93_FLUTR</t>
  </si>
  <si>
    <t>F2IB93</t>
  </si>
  <si>
    <t>F2KMU8_ARCVS</t>
  </si>
  <si>
    <t>F2KMU8</t>
  </si>
  <si>
    <t>F2KNB7_ARCVS</t>
  </si>
  <si>
    <t>F2KNB7</t>
  </si>
  <si>
    <t>F2KRJ4_ARCVS</t>
  </si>
  <si>
    <t>F2KRJ4</t>
  </si>
  <si>
    <t>F2N5A6_PSEU6</t>
  </si>
  <si>
    <t>F2N5A6</t>
  </si>
  <si>
    <t>F2NR60_MARHT</t>
  </si>
  <si>
    <t>F2NR60</t>
  </si>
  <si>
    <t>F3KZW2_9GAMM</t>
  </si>
  <si>
    <t>F3KZW2</t>
  </si>
  <si>
    <t>PB396590</t>
  </si>
  <si>
    <t>PB396593</t>
  </si>
  <si>
    <t>F3QJZ5_9BURK</t>
  </si>
  <si>
    <t>F3QJZ5</t>
  </si>
  <si>
    <t>F3QLR6_9BURK</t>
  </si>
  <si>
    <t>F3QLR6</t>
  </si>
  <si>
    <t>F3QLU4_9BURK</t>
  </si>
  <si>
    <t>F3QLU4</t>
  </si>
  <si>
    <t>F3RT40_VIBPA</t>
  </si>
  <si>
    <t>F3RT40</t>
  </si>
  <si>
    <t>F3XSU3_9FLAO</t>
  </si>
  <si>
    <t>F3XSU3</t>
  </si>
  <si>
    <t>F3YZF0_DESAF</t>
  </si>
  <si>
    <t>F3YZF0</t>
  </si>
  <si>
    <t>F4AVS9_KROS4</t>
  </si>
  <si>
    <t>F4AVS9</t>
  </si>
  <si>
    <t>F4C3D2_SPHS2</t>
  </si>
  <si>
    <t>F4C3D2</t>
  </si>
  <si>
    <t>F4KZ12_HALH1</t>
  </si>
  <si>
    <t>F4KZ12</t>
  </si>
  <si>
    <t>F6DF48_THETG</t>
  </si>
  <si>
    <t>F6DF48</t>
  </si>
  <si>
    <t>F6F1F0_SPHCR</t>
  </si>
  <si>
    <t>F6F1F0</t>
  </si>
  <si>
    <t>F6GIR8_LACS5</t>
  </si>
  <si>
    <t>F6GIR8</t>
  </si>
  <si>
    <t>F6IIF6_9SPHN</t>
  </si>
  <si>
    <t>F6IIF6</t>
  </si>
  <si>
    <t>PB487277</t>
  </si>
  <si>
    <t>F7RLC5_9GAMM</t>
  </si>
  <si>
    <t>F7RLC5</t>
  </si>
  <si>
    <t>F7RMD1_9GAMM</t>
  </si>
  <si>
    <t>F7RMD1</t>
  </si>
  <si>
    <t>F7RMD2_9GAMM</t>
  </si>
  <si>
    <t>F7RMD2</t>
  </si>
  <si>
    <t>F7RMD4_9GAMM</t>
  </si>
  <si>
    <t>F7RMD4</t>
  </si>
  <si>
    <t>F7RME6_9GAMM</t>
  </si>
  <si>
    <t>F7RME6</t>
  </si>
  <si>
    <t>F7RME7_9GAMM</t>
  </si>
  <si>
    <t>F7RME7</t>
  </si>
  <si>
    <t>F8A8N0_THEID</t>
  </si>
  <si>
    <t>F8A8N0</t>
  </si>
  <si>
    <t>F8C3Y3_THESO</t>
  </si>
  <si>
    <t>F8C3Y3</t>
  </si>
  <si>
    <t>PB457189</t>
  </si>
  <si>
    <t>F8CG53_MYXFH</t>
  </si>
  <si>
    <t>F8CG53</t>
  </si>
  <si>
    <t>F8CIL3_MYXFH</t>
  </si>
  <si>
    <t>F8CIL3</t>
  </si>
  <si>
    <t>F8CKK2_MYXFH</t>
  </si>
  <si>
    <t>F8CKK2</t>
  </si>
  <si>
    <t>F8E849_FLESM</t>
  </si>
  <si>
    <t>F8E849</t>
  </si>
  <si>
    <t>F8E9D8_FLESM</t>
  </si>
  <si>
    <t>F8E9D8</t>
  </si>
  <si>
    <t>F8EIU2_RUNSL</t>
  </si>
  <si>
    <t>F8EIU2</t>
  </si>
  <si>
    <t>F8EP72_RUNSL</t>
  </si>
  <si>
    <t>F8EP72</t>
  </si>
  <si>
    <t>F9YT92_CAPCC</t>
  </si>
  <si>
    <t>F9YT92</t>
  </si>
  <si>
    <t>G0APY0_9GAMM</t>
  </si>
  <si>
    <t>G0APY0</t>
  </si>
  <si>
    <t>G0AST6_9GAMM</t>
  </si>
  <si>
    <t>G0AST6</t>
  </si>
  <si>
    <t>G0AST7_9GAMM</t>
  </si>
  <si>
    <t>G0AST7</t>
  </si>
  <si>
    <t>G0AST9_9GAMM</t>
  </si>
  <si>
    <t>G0AST9</t>
  </si>
  <si>
    <t>G0DH13_9GAMM</t>
  </si>
  <si>
    <t>G0DH13</t>
  </si>
  <si>
    <t>G0DQ32_9GAMM</t>
  </si>
  <si>
    <t>G0DQ32</t>
  </si>
  <si>
    <t>G0DQ34_9GAMM</t>
  </si>
  <si>
    <t>G0DQ34</t>
  </si>
  <si>
    <t>G0DQ35_9GAMM</t>
  </si>
  <si>
    <t>G0DQ35</t>
  </si>
  <si>
    <t>G0J529_CYCMS</t>
  </si>
  <si>
    <t>G0J529</t>
  </si>
  <si>
    <t>G0LBY7_ZOBGA</t>
  </si>
  <si>
    <t>G0LBY7</t>
  </si>
  <si>
    <t>G1UPY9_9DELT</t>
  </si>
  <si>
    <t>G1UPY9</t>
  </si>
  <si>
    <t>G1URT9_9DELT</t>
  </si>
  <si>
    <t>G1URT9</t>
  </si>
  <si>
    <t>G1V0E8_9DELT</t>
  </si>
  <si>
    <t>G1V0E8</t>
  </si>
  <si>
    <t>G1XZK6_9PROT</t>
  </si>
  <si>
    <t>G1XZK6</t>
  </si>
  <si>
    <t>G2DD03_9GAMM</t>
  </si>
  <si>
    <t>G2DD03</t>
  </si>
  <si>
    <t>PB489671</t>
  </si>
  <si>
    <t>G2DZT8_9GAMM</t>
  </si>
  <si>
    <t>G2DZT8</t>
  </si>
  <si>
    <t>G2EFR7_9FLAO</t>
  </si>
  <si>
    <t>G2EFR7</t>
  </si>
  <si>
    <t>G2FGQ6_9GAMM</t>
  </si>
  <si>
    <t>G2FGQ6</t>
  </si>
  <si>
    <t>G2FRP7_9FIRM</t>
  </si>
  <si>
    <t>G2FRP7</t>
  </si>
  <si>
    <t>G2FVV0_9FIRM</t>
  </si>
  <si>
    <t>G2FVV0</t>
  </si>
  <si>
    <t>G2HAE4_9DELT</t>
  </si>
  <si>
    <t>G2HAE4</t>
  </si>
  <si>
    <t>G2LKF8_CHLTF</t>
  </si>
  <si>
    <t>G2LKF8</t>
  </si>
  <si>
    <t>G2LKG1_CHLTF</t>
  </si>
  <si>
    <t>G2LKG1</t>
  </si>
  <si>
    <t>G2LLN0_CHLTF</t>
  </si>
  <si>
    <t>G2LLN0</t>
  </si>
  <si>
    <t>G2PJT5_MURRD</t>
  </si>
  <si>
    <t>G2PJT5</t>
  </si>
  <si>
    <t>G2SEG0_RHOMR</t>
  </si>
  <si>
    <t>G2SEG0</t>
  </si>
  <si>
    <t>G2Z4J0_FLABF</t>
  </si>
  <si>
    <t>G2Z4J0</t>
  </si>
  <si>
    <t>G4DIH8_9GAMM</t>
  </si>
  <si>
    <t>G4DIH8</t>
  </si>
  <si>
    <t>G4DM90_9GAMM</t>
  </si>
  <si>
    <t>G4DM90</t>
  </si>
  <si>
    <t>G5EBD6_GEOSL</t>
  </si>
  <si>
    <t>G5EBD6</t>
  </si>
  <si>
    <t>G6DUU9_9GAMM</t>
  </si>
  <si>
    <t>G6DUU9</t>
  </si>
  <si>
    <t>G6DYU4_9GAMM</t>
  </si>
  <si>
    <t>G6DYU4</t>
  </si>
  <si>
    <t>G6DYU6_9GAMM</t>
  </si>
  <si>
    <t>G6DYU6</t>
  </si>
  <si>
    <t>G6DYU7_9GAMM</t>
  </si>
  <si>
    <t>G6DYU7</t>
  </si>
  <si>
    <t>G6E0A3_9GAMM</t>
  </si>
  <si>
    <t>G6E0A3</t>
  </si>
  <si>
    <t>G6EA71_9SPHN</t>
  </si>
  <si>
    <t>G6EA71</t>
  </si>
  <si>
    <t>G6IFB1_9DELT</t>
  </si>
  <si>
    <t>G6IFB1</t>
  </si>
  <si>
    <t>G7Q6B2_9DELT</t>
  </si>
  <si>
    <t>G7Q6B2</t>
  </si>
  <si>
    <t>G7QHH8_LEPII</t>
  </si>
  <si>
    <t>G7QHH8</t>
  </si>
  <si>
    <t>G7SPZ7_9FLAO</t>
  </si>
  <si>
    <t>G7SPZ7</t>
  </si>
  <si>
    <t>G7UNG4_PSEUP</t>
  </si>
  <si>
    <t>G7UNG4</t>
  </si>
  <si>
    <t>G8LR10_9FLAO</t>
  </si>
  <si>
    <t>G8LR10</t>
  </si>
  <si>
    <t>G8NB55_9DEIN</t>
  </si>
  <si>
    <t>G8NB55</t>
  </si>
  <si>
    <t>G8NYX0_GRAMM</t>
  </si>
  <si>
    <t>G8NYX0</t>
  </si>
  <si>
    <t>G8R2B9_OWEHD</t>
  </si>
  <si>
    <t>G8R2B9</t>
  </si>
  <si>
    <t>G8TF72_NIAKG</t>
  </si>
  <si>
    <t>G8TF72</t>
  </si>
  <si>
    <t>G8X6J6_FLACA</t>
  </si>
  <si>
    <t>G8X6J6</t>
  </si>
  <si>
    <t>G9XKH9_DESHA</t>
  </si>
  <si>
    <t>G9XKH9</t>
  </si>
  <si>
    <t>H0KQV8_9FLAO</t>
  </si>
  <si>
    <t>H0KQV8</t>
  </si>
  <si>
    <t>H0Q0Y5_9RHOO</t>
  </si>
  <si>
    <t>H0Q0Y5</t>
  </si>
  <si>
    <t>H0Q2N4_9RHOO</t>
  </si>
  <si>
    <t>H0Q2N4</t>
  </si>
  <si>
    <t>H0Q2N5_9RHOO</t>
  </si>
  <si>
    <t>H0Q2N5</t>
  </si>
  <si>
    <t>H0Q2P3_9RHOO</t>
  </si>
  <si>
    <t>H0Q2P3</t>
  </si>
  <si>
    <t>H0Q2P4_9RHOO</t>
  </si>
  <si>
    <t>H0Q2P4</t>
  </si>
  <si>
    <t>H0S9C5_9BRAD</t>
  </si>
  <si>
    <t>H0S9C5</t>
  </si>
  <si>
    <t>H0SVV6_9BRAD</t>
  </si>
  <si>
    <t>H0SVV6</t>
  </si>
  <si>
    <t>H1FS35_9HELI</t>
  </si>
  <si>
    <t>H1FS35</t>
  </si>
  <si>
    <t>H1GHX2_9FLAO</t>
  </si>
  <si>
    <t>H1GHX2</t>
  </si>
  <si>
    <t>H1GT21_9FLAO</t>
  </si>
  <si>
    <t>H1GT21</t>
  </si>
  <si>
    <t>H1H3D8_9FLAO</t>
  </si>
  <si>
    <t>H1H3D8</t>
  </si>
  <si>
    <t>H1IHT9_9FIRM</t>
  </si>
  <si>
    <t>H1IHT9</t>
  </si>
  <si>
    <t>H1ILQ9_9BACT</t>
  </si>
  <si>
    <t>H1ILQ9</t>
  </si>
  <si>
    <t>H1J862_9FIRM</t>
  </si>
  <si>
    <t>H1J862</t>
  </si>
  <si>
    <t>H1KUT9_METEX</t>
  </si>
  <si>
    <t>H1KUT9</t>
  </si>
  <si>
    <t>H1L3M3_GEOME</t>
  </si>
  <si>
    <t>H1L3M3</t>
  </si>
  <si>
    <t>H1L3R0_GEOME</t>
  </si>
  <si>
    <t>H1L3R0</t>
  </si>
  <si>
    <t>H1L4G9_GEOME</t>
  </si>
  <si>
    <t>H1L4G9</t>
  </si>
  <si>
    <t>H1L4M3_GEOME</t>
  </si>
  <si>
    <t>H1L4M3</t>
  </si>
  <si>
    <t>H1L611_GEOME</t>
  </si>
  <si>
    <t>H1L611</t>
  </si>
  <si>
    <t>H1L639_GEOME</t>
  </si>
  <si>
    <t>H1L639</t>
  </si>
  <si>
    <t>H1L904_GEOME</t>
  </si>
  <si>
    <t>H1L904</t>
  </si>
  <si>
    <t>H1L905_GEOME</t>
  </si>
  <si>
    <t>H1L905</t>
  </si>
  <si>
    <t>H1L963_GEOME</t>
  </si>
  <si>
    <t>H1L963</t>
  </si>
  <si>
    <t>H1L9H9_GEOME</t>
  </si>
  <si>
    <t>H1L9H9</t>
  </si>
  <si>
    <t>H1LAI5_GEOME</t>
  </si>
  <si>
    <t>H1LAI5</t>
  </si>
  <si>
    <t>H1LAS0_GEOME</t>
  </si>
  <si>
    <t>H1LAS0</t>
  </si>
  <si>
    <t>H1LBL2_GEOME</t>
  </si>
  <si>
    <t>H1LBL2</t>
  </si>
  <si>
    <t>H1MWH9_9PLAN</t>
  </si>
  <si>
    <t>H1MWH9</t>
  </si>
  <si>
    <t>H1MZV8_9PLAN</t>
  </si>
  <si>
    <t>H1MZV8</t>
  </si>
  <si>
    <t>H1NRR0_9SPHI</t>
  </si>
  <si>
    <t>H1NRR0</t>
  </si>
  <si>
    <t>H1NZG9_9BACT</t>
  </si>
  <si>
    <t>H1NZG9</t>
  </si>
  <si>
    <t>H1QZP0_VIBFI</t>
  </si>
  <si>
    <t>H1QZP0</t>
  </si>
  <si>
    <t>H1UAV9_9BACT</t>
  </si>
  <si>
    <t>H1UAV9</t>
  </si>
  <si>
    <t>H1XPN7_9BACT</t>
  </si>
  <si>
    <t>H1XPN7</t>
  </si>
  <si>
    <t>H1XR70_9BACT</t>
  </si>
  <si>
    <t>H1XR70</t>
  </si>
  <si>
    <t>H1XVN7_9BACT</t>
  </si>
  <si>
    <t>H1XVN7</t>
  </si>
  <si>
    <t>PB005484</t>
  </si>
  <si>
    <t>H1XVN8_9BACT</t>
  </si>
  <si>
    <t>H1XVN8</t>
  </si>
  <si>
    <t>H1XYD2_9BACT</t>
  </si>
  <si>
    <t>H1XYD2</t>
  </si>
  <si>
    <t>H1XYF1_9BACT</t>
  </si>
  <si>
    <t>H1XYF1</t>
  </si>
  <si>
    <t>H1Y2I2_9SPHI</t>
  </si>
  <si>
    <t>H1Y2I2</t>
  </si>
  <si>
    <t>H1YJQ7_9GAMM</t>
  </si>
  <si>
    <t>H1YJQ7</t>
  </si>
  <si>
    <t>H1YJQ9_9GAMM</t>
  </si>
  <si>
    <t>H1YJQ9</t>
  </si>
  <si>
    <t>H1YJR0_9GAMM</t>
  </si>
  <si>
    <t>H1YJR0</t>
  </si>
  <si>
    <t>H1YLN3_9GAMM</t>
  </si>
  <si>
    <t>H1YLN3</t>
  </si>
  <si>
    <t>H1Z5U5_9FLAO</t>
  </si>
  <si>
    <t>H1Z5U5</t>
  </si>
  <si>
    <t>H2BYE6_9FLAO</t>
  </si>
  <si>
    <t>H2BYE6</t>
  </si>
  <si>
    <t>H2CCW1_9LEPT</t>
  </si>
  <si>
    <t>H2CCW1</t>
  </si>
  <si>
    <t>H2CE66_9LEPT</t>
  </si>
  <si>
    <t>H2CE66</t>
  </si>
  <si>
    <t>H2IA69_9VIBR</t>
  </si>
  <si>
    <t>H2IA69</t>
  </si>
  <si>
    <t>H3KEB4_9BURK</t>
  </si>
  <si>
    <t>H3KEB4</t>
  </si>
  <si>
    <t>H3KGB9_9BURK</t>
  </si>
  <si>
    <t>H3KGB9</t>
  </si>
  <si>
    <t>H3NW89_9GAMM</t>
  </si>
  <si>
    <t>H3NW89</t>
  </si>
  <si>
    <t>H5EAE4_ECOLX</t>
  </si>
  <si>
    <t>H5EAE4</t>
  </si>
  <si>
    <t>PB083970</t>
  </si>
  <si>
    <t>H5SND2_9DEIN</t>
  </si>
  <si>
    <t>H5SND2</t>
  </si>
  <si>
    <t>H5STW8_9BACT</t>
  </si>
  <si>
    <t>H5STW8</t>
  </si>
  <si>
    <t>H5STX3_9BACT</t>
  </si>
  <si>
    <t>H5STX3</t>
  </si>
  <si>
    <t>H5WNC5_9BURK</t>
  </si>
  <si>
    <t>H5WNC5</t>
  </si>
  <si>
    <t>H5WSN5_9BURK</t>
  </si>
  <si>
    <t>H5WSN5</t>
  </si>
  <si>
    <t>H5WSN6_9BURK</t>
  </si>
  <si>
    <t>H5WSN6</t>
  </si>
  <si>
    <t>H5WSN9_9BURK</t>
  </si>
  <si>
    <t>H5WSN9</t>
  </si>
  <si>
    <t>H5WSP0_9BURK</t>
  </si>
  <si>
    <t>H5WSP0</t>
  </si>
  <si>
    <t>H5XTS4_9FIRM</t>
  </si>
  <si>
    <t>H5XTS4</t>
  </si>
  <si>
    <t>H5YI85_9BRAD</t>
  </si>
  <si>
    <t>H5YI85</t>
  </si>
  <si>
    <t>H6L978_SAPGL</t>
  </si>
  <si>
    <t>H6L978</t>
  </si>
  <si>
    <t>PB184052</t>
  </si>
  <si>
    <t>PB279344</t>
  </si>
  <si>
    <t>H6QAH1_PYROT</t>
  </si>
  <si>
    <t>H6QAH1</t>
  </si>
  <si>
    <t>H6RGV1_9BACT</t>
  </si>
  <si>
    <t>H6RGV1</t>
  </si>
  <si>
    <t>H7FQ28_9FLAO</t>
  </si>
  <si>
    <t>H7FQ28</t>
  </si>
  <si>
    <t>H7GI25_9DEIN</t>
  </si>
  <si>
    <t>H7GI25</t>
  </si>
  <si>
    <t>H7X3E1_CAMJU</t>
  </si>
  <si>
    <t>H7X3E1</t>
  </si>
  <si>
    <t>H7X9F6_CAMJU</t>
  </si>
  <si>
    <t>H7X9F6</t>
  </si>
  <si>
    <t>H7YCD1_CAMJU</t>
  </si>
  <si>
    <t>H7YCD1</t>
  </si>
  <si>
    <t>H7YSN3_CAMJU</t>
  </si>
  <si>
    <t>H7YSN3</t>
  </si>
  <si>
    <t>H8AX39_CAMJU</t>
  </si>
  <si>
    <t>H8AX39</t>
  </si>
  <si>
    <t>H8BZD3_CAMJU</t>
  </si>
  <si>
    <t>H8BZD3</t>
  </si>
  <si>
    <t>H8D4J0_CAMJU</t>
  </si>
  <si>
    <t>H8D4J0</t>
  </si>
  <si>
    <t>H8KX47_SOLCM</t>
  </si>
  <si>
    <t>H8KX47</t>
  </si>
  <si>
    <t>H8MW60_CORCM</t>
  </si>
  <si>
    <t>H8MW60</t>
  </si>
  <si>
    <t>H8MZI2_CORCM</t>
  </si>
  <si>
    <t>H8MZI2</t>
  </si>
  <si>
    <t>H8XQ31_FLAIG</t>
  </si>
  <si>
    <t>H8XQ31</t>
  </si>
  <si>
    <t>H8Z409_9GAMM</t>
  </si>
  <si>
    <t>H8Z409</t>
  </si>
  <si>
    <t>H9BWS6_9BACT</t>
  </si>
  <si>
    <t>H9BWS6</t>
  </si>
  <si>
    <t>PB008167</t>
  </si>
  <si>
    <t>H9ZPD1_THETH</t>
  </si>
  <si>
    <t>H9ZPD1</t>
  </si>
  <si>
    <t>I0AHQ6_9BACT</t>
  </si>
  <si>
    <t>I0AHQ6</t>
  </si>
  <si>
    <t>I0AJD9_9BACT</t>
  </si>
  <si>
    <t>I0AJD9</t>
  </si>
  <si>
    <t>I0AKN7_9BACT</t>
  </si>
  <si>
    <t>I0AKN7</t>
  </si>
  <si>
    <t>I0ICC3_9BACT</t>
  </si>
  <si>
    <t>I0ICC3</t>
  </si>
  <si>
    <t>I0JZ60_9BACT</t>
  </si>
  <si>
    <t>I0JZ60</t>
  </si>
  <si>
    <t>I0K4M5_9BACT</t>
  </si>
  <si>
    <t>I0K4M5</t>
  </si>
  <si>
    <t>I0WI16_9FLAO</t>
  </si>
  <si>
    <t>I0WI16</t>
  </si>
  <si>
    <t>I0XT88_9LEPT</t>
  </si>
  <si>
    <t>I0XT88</t>
  </si>
  <si>
    <t>O87538_SHEPU</t>
  </si>
  <si>
    <t>O87538</t>
  </si>
  <si>
    <t>O87540_SHEPU</t>
  </si>
  <si>
    <t>O87540</t>
  </si>
  <si>
    <t>Q01NA3_SOLUE</t>
  </si>
  <si>
    <t>Q01NA3</t>
  </si>
  <si>
    <t>Q01NH9_SOLUE</t>
  </si>
  <si>
    <t>Q01NH9</t>
  </si>
  <si>
    <t>Q01PE6_SOLUE</t>
  </si>
  <si>
    <t>Q01PE6</t>
  </si>
  <si>
    <t>PB083857</t>
  </si>
  <si>
    <t>Q01Y69_SOLUE</t>
  </si>
  <si>
    <t>Q01Y69</t>
  </si>
  <si>
    <t>Q01YJ1_SOLUE</t>
  </si>
  <si>
    <t>Q01YJ1</t>
  </si>
  <si>
    <t>Q02BR7_SOLUE</t>
  </si>
  <si>
    <t>Q02BR7</t>
  </si>
  <si>
    <t>Q04UF4_LEPBJ</t>
  </si>
  <si>
    <t>Q04UF4</t>
  </si>
  <si>
    <t>Q04Z20_LEPBL</t>
  </si>
  <si>
    <t>Q04Z20</t>
  </si>
  <si>
    <t>Q07ZT7_SHEFN</t>
  </si>
  <si>
    <t>Q07ZT7</t>
  </si>
  <si>
    <t>Q07ZT8_SHEFN</t>
  </si>
  <si>
    <t>Q07ZT8</t>
  </si>
  <si>
    <t>Q08Z15_STIAD</t>
  </si>
  <si>
    <t>Q08Z15</t>
  </si>
  <si>
    <t>Q08ZK9_STIAD</t>
  </si>
  <si>
    <t>Q08ZK9</t>
  </si>
  <si>
    <t>PB542720</t>
  </si>
  <si>
    <t>Q0F3K0_9PROT</t>
  </si>
  <si>
    <t>Q0F3K0</t>
  </si>
  <si>
    <t>PB001393</t>
  </si>
  <si>
    <t>Q0HH86_SHESM</t>
  </si>
  <si>
    <t>Q0HH86</t>
  </si>
  <si>
    <t>Q0HH87_SHESM</t>
  </si>
  <si>
    <t>Q0HH87</t>
  </si>
  <si>
    <t>Q0HH88_SHESM</t>
  </si>
  <si>
    <t>Q0HH88</t>
  </si>
  <si>
    <t>Q0HMZ9_SHESM</t>
  </si>
  <si>
    <t>Q0HMZ9</t>
  </si>
  <si>
    <t>Q0HQT3_SHESR</t>
  </si>
  <si>
    <t>Q0HQT3</t>
  </si>
  <si>
    <t>Q0HTJ2_SHESR</t>
  </si>
  <si>
    <t>Q0HTJ2</t>
  </si>
  <si>
    <t>Q0HTJ3_SHESR</t>
  </si>
  <si>
    <t>Q0HTJ3</t>
  </si>
  <si>
    <t>Q0HTJ4_SHESR</t>
  </si>
  <si>
    <t>Q0HTJ4</t>
  </si>
  <si>
    <t>Q0YS41_9CHLB</t>
  </si>
  <si>
    <t>Q0YS41</t>
  </si>
  <si>
    <t>Q11SY8_CYTH3</t>
  </si>
  <si>
    <t>Q11SY8</t>
  </si>
  <si>
    <t>Q1CZG0_MYXXD</t>
  </si>
  <si>
    <t>Q1CZG0</t>
  </si>
  <si>
    <t>PB505844</t>
  </si>
  <si>
    <t>Q1D0X6_MYXXD</t>
  </si>
  <si>
    <t>Q1D0X6</t>
  </si>
  <si>
    <t>Q1D5L7_MYXXD</t>
  </si>
  <si>
    <t>Q1D5L7</t>
  </si>
  <si>
    <t>Q1G2W8_CAMJU</t>
  </si>
  <si>
    <t>Q1G2W8</t>
  </si>
  <si>
    <t>Q1GWA4_SPHAL</t>
  </si>
  <si>
    <t>Q1GWA4</t>
  </si>
  <si>
    <t>Q1IJX2_KORVE</t>
  </si>
  <si>
    <t>Q1IJX2</t>
  </si>
  <si>
    <t>Q1IM95_KORVE</t>
  </si>
  <si>
    <t>Q1IM95</t>
  </si>
  <si>
    <t>Q1IUH3_KORVE</t>
  </si>
  <si>
    <t>Q1IUH3</t>
  </si>
  <si>
    <t>Q1JVW5_DESAC</t>
  </si>
  <si>
    <t>Q1JVW5</t>
  </si>
  <si>
    <t>Q1K0W0_DESAC</t>
  </si>
  <si>
    <t>Q1K0W0</t>
  </si>
  <si>
    <t>Q1K1L3_DESAC</t>
  </si>
  <si>
    <t>Q1K1L3</t>
  </si>
  <si>
    <t>Q1K1V5_DESAC</t>
  </si>
  <si>
    <t>Q1K1V5</t>
  </si>
  <si>
    <t>Q1NPF2_9DELT</t>
  </si>
  <si>
    <t>Q1NPF2</t>
  </si>
  <si>
    <t>Q1NPI8_9DELT</t>
  </si>
  <si>
    <t>Q1NPI8</t>
  </si>
  <si>
    <t>Q1NTW5_9DELT</t>
  </si>
  <si>
    <t>Q1NTW5</t>
  </si>
  <si>
    <t>Q1PXG6_9BACT</t>
  </si>
  <si>
    <t>Q1PXG6</t>
  </si>
  <si>
    <t>Q1Q442_9BACT</t>
  </si>
  <si>
    <t>Q1Q442</t>
  </si>
  <si>
    <t>Q1QG36_NITHX</t>
  </si>
  <si>
    <t>Q1QG36</t>
  </si>
  <si>
    <t>Q1VTQ2_9FLAO</t>
  </si>
  <si>
    <t>Q1VTQ2</t>
  </si>
  <si>
    <t>Q1YY46_PHOPR</t>
  </si>
  <si>
    <t>Q1YY46</t>
  </si>
  <si>
    <t>Q21R22_RHOFD</t>
  </si>
  <si>
    <t>Q21R22</t>
  </si>
  <si>
    <t>PB015816</t>
  </si>
  <si>
    <t>Q21R26_RHOFD</t>
  </si>
  <si>
    <t>Q21R26</t>
  </si>
  <si>
    <t>Q21XR1_RHOFD</t>
  </si>
  <si>
    <t>Q21XR1</t>
  </si>
  <si>
    <t>Q24TU4_DESHY</t>
  </si>
  <si>
    <t>Q24TU4</t>
  </si>
  <si>
    <t>Q251D9_DESHY</t>
  </si>
  <si>
    <t>Q251D9</t>
  </si>
  <si>
    <t>Q26HW2_FLABB</t>
  </si>
  <si>
    <t>Q26HW2</t>
  </si>
  <si>
    <t>Q2GBM6_NOVAD</t>
  </si>
  <si>
    <t>Q2GBM6</t>
  </si>
  <si>
    <t>Q2IDS2_ANADE</t>
  </si>
  <si>
    <t>Q2IDS2</t>
  </si>
  <si>
    <t>Q2IEZ8_ANADE</t>
  </si>
  <si>
    <t>Q2IEZ8</t>
  </si>
  <si>
    <t>Q2III7_ANADE</t>
  </si>
  <si>
    <t>Q2III7</t>
  </si>
  <si>
    <t>Q2IJ34_ANADE</t>
  </si>
  <si>
    <t>Q2IJ34</t>
  </si>
  <si>
    <t>Q2IJE3_ANADE</t>
  </si>
  <si>
    <t>Q2IJE3</t>
  </si>
  <si>
    <t>Q2IK06_ANADE</t>
  </si>
  <si>
    <t>Q2IK06</t>
  </si>
  <si>
    <t>Q2ILA4_ANADE</t>
  </si>
  <si>
    <t>Q2ILA4</t>
  </si>
  <si>
    <t>Q2IP35_ANADE</t>
  </si>
  <si>
    <t>Q2IP35</t>
  </si>
  <si>
    <t>Q2IPF4_ANADE</t>
  </si>
  <si>
    <t>Q2IPF4</t>
  </si>
  <si>
    <t>Q2LQK3_SYNAS</t>
  </si>
  <si>
    <t>Q2LQK3</t>
  </si>
  <si>
    <t>Q2S0R8_SALRD</t>
  </si>
  <si>
    <t>Q2S0R8</t>
  </si>
  <si>
    <t>Q2W1U5_MAGSA</t>
  </si>
  <si>
    <t>Q2W1U5</t>
  </si>
  <si>
    <t>Q39QU5_GEOMG</t>
  </si>
  <si>
    <t>Q39QU5</t>
  </si>
  <si>
    <t>Q39QU6_GEOMG</t>
  </si>
  <si>
    <t>Q39QU6</t>
  </si>
  <si>
    <t>Q39RH6_GEOMG</t>
  </si>
  <si>
    <t>Q39RH6</t>
  </si>
  <si>
    <t>Q39T98_GEOMG</t>
  </si>
  <si>
    <t>Q39T98</t>
  </si>
  <si>
    <t>Q39TZ7_GEOMG</t>
  </si>
  <si>
    <t>Q39TZ7</t>
  </si>
  <si>
    <t>Q39UJ9_GEOMG</t>
  </si>
  <si>
    <t>Q39UJ9</t>
  </si>
  <si>
    <t>Q39UN6_GEOMG</t>
  </si>
  <si>
    <t>Q39UN6</t>
  </si>
  <si>
    <t>Q39X72_GEOMG</t>
  </si>
  <si>
    <t>Q39X72</t>
  </si>
  <si>
    <t>Q39XF7_GEOMG</t>
  </si>
  <si>
    <t>Q39XF7</t>
  </si>
  <si>
    <t>Q39Y31_GEOMG</t>
  </si>
  <si>
    <t>Q39Y31</t>
  </si>
  <si>
    <t>Q39Y33_GEOMG</t>
  </si>
  <si>
    <t>Q39Y33</t>
  </si>
  <si>
    <t>Q39YU6_GEOMG</t>
  </si>
  <si>
    <t>Q39YU6</t>
  </si>
  <si>
    <t>Q3A0V5_PELCD</t>
  </si>
  <si>
    <t>Q3A0V5</t>
  </si>
  <si>
    <t>Q3A1G9_PELCD</t>
  </si>
  <si>
    <t>Q3A1G9</t>
  </si>
  <si>
    <t>Q3A435_PELCD</t>
  </si>
  <si>
    <t>Q3A435</t>
  </si>
  <si>
    <t>Q3ARG7_CHLCH</t>
  </si>
  <si>
    <t>Q3ARG7</t>
  </si>
  <si>
    <t>Q3B2Y2_PELLD</t>
  </si>
  <si>
    <t>Q3B2Y2</t>
  </si>
  <si>
    <t>Q3JBQ8_NITOC</t>
  </si>
  <si>
    <t>Q3JBQ8</t>
  </si>
  <si>
    <t>Q46SV6_CUPPJ</t>
  </si>
  <si>
    <t>Q46SV6</t>
  </si>
  <si>
    <t>PB007190</t>
  </si>
  <si>
    <t>Q50FT2_CAMJU</t>
  </si>
  <si>
    <t>Q50FT2</t>
  </si>
  <si>
    <t>Q50FT4_CAMJU</t>
  </si>
  <si>
    <t>Q50FT4</t>
  </si>
  <si>
    <t>Q599G9_DESDE</t>
  </si>
  <si>
    <t>Q599G9</t>
  </si>
  <si>
    <t>Q5SHG5_THET8</t>
  </si>
  <si>
    <t>Q5SHG5</t>
  </si>
  <si>
    <t>Q605T7_METCA</t>
  </si>
  <si>
    <t>Q605T7</t>
  </si>
  <si>
    <t>Q6MMM0_BDEBA</t>
  </si>
  <si>
    <t>Q6MMM0</t>
  </si>
  <si>
    <t>Q727R4_DESVH</t>
  </si>
  <si>
    <t>Q727R4</t>
  </si>
  <si>
    <t>Q728W9_DESVH</t>
  </si>
  <si>
    <t>Q728W9</t>
  </si>
  <si>
    <t>Q72HT0_THET2</t>
  </si>
  <si>
    <t>Q72HT0</t>
  </si>
  <si>
    <t>Q72TZ1_LEPIC</t>
  </si>
  <si>
    <t>Q72TZ1</t>
  </si>
  <si>
    <t>Q748W4_GEOSL</t>
  </si>
  <si>
    <t>Q748W4</t>
  </si>
  <si>
    <t>Q748W8_GEOSL</t>
  </si>
  <si>
    <t>Q748W8</t>
  </si>
  <si>
    <t>Q749U7_GEOSL</t>
  </si>
  <si>
    <t>Q749U7</t>
  </si>
  <si>
    <t>Q74AY9_GEOSL</t>
  </si>
  <si>
    <t>Q74AY9</t>
  </si>
  <si>
    <t>Q74B41_GEOSL</t>
  </si>
  <si>
    <t>Q74B41</t>
  </si>
  <si>
    <t>Q74BP5_GEOSL</t>
  </si>
  <si>
    <t>Q74BP5</t>
  </si>
  <si>
    <t>Q74CB4_GEOSL</t>
  </si>
  <si>
    <t>Q74CB4</t>
  </si>
  <si>
    <t>Q74ED8_GEOSL</t>
  </si>
  <si>
    <t>Q74ED8</t>
  </si>
  <si>
    <t>Q74FL5_GEOSL</t>
  </si>
  <si>
    <t>Q74FL5</t>
  </si>
  <si>
    <t>Q74G82_GEOSL</t>
  </si>
  <si>
    <t>Q74G82</t>
  </si>
  <si>
    <t>Q74G83_GEOSL</t>
  </si>
  <si>
    <t>Q74G83</t>
  </si>
  <si>
    <t>Q7MEM8_VIBVY</t>
  </si>
  <si>
    <t>Q7MEM8</t>
  </si>
  <si>
    <t>Q7MSJ8_WOLSU</t>
  </si>
  <si>
    <t>Q7MSJ8</t>
  </si>
  <si>
    <t>Q84EK7_SHEFR</t>
  </si>
  <si>
    <t>Q84EK7</t>
  </si>
  <si>
    <t>Q84EK8_SHEFR</t>
  </si>
  <si>
    <t>Q84EK8</t>
  </si>
  <si>
    <t>Q87QC9_VIBPA</t>
  </si>
  <si>
    <t>Q87QC9</t>
  </si>
  <si>
    <t>Q8D7L9_VIBVU</t>
  </si>
  <si>
    <t>Q8D7L9</t>
  </si>
  <si>
    <t>Q8E8T5_SHEON</t>
  </si>
  <si>
    <t>Q8E8T5</t>
  </si>
  <si>
    <t>Q8EG32_SHEON</t>
  </si>
  <si>
    <t>Q8EG32</t>
  </si>
  <si>
    <t>Q8EG34_SHEON</t>
  </si>
  <si>
    <t>Q8EG34</t>
  </si>
  <si>
    <t>Q8EJI6_SHEON</t>
  </si>
  <si>
    <t>Q8EJI6</t>
  </si>
  <si>
    <t>Q8F169_LEPIN</t>
  </si>
  <si>
    <t>Q8F169</t>
  </si>
  <si>
    <t>Q8GGK7_GEOSN</t>
  </si>
  <si>
    <t>Q8GGK7</t>
  </si>
  <si>
    <t>Q939D8_SHEPU</t>
  </si>
  <si>
    <t>Q939D8</t>
  </si>
  <si>
    <t>Q93M26_GEOSN</t>
  </si>
  <si>
    <t>Q93M26</t>
  </si>
  <si>
    <t>PB275301</t>
  </si>
  <si>
    <t>Length</t>
  </si>
  <si>
    <t>Названия строк</t>
  </si>
  <si>
    <t>Общий итог</t>
  </si>
  <si>
    <t>Названия столбцов</t>
  </si>
  <si>
    <t>Количество по полю Pfam_AC</t>
  </si>
  <si>
    <t>primary_AC</t>
  </si>
  <si>
    <t>Taxonomy</t>
  </si>
  <si>
    <t>Bacteria</t>
  </si>
  <si>
    <t xml:space="preserve"> Proteobacteria</t>
  </si>
  <si>
    <t xml:space="preserve"> Gammaproteobacteria</t>
  </si>
  <si>
    <t xml:space="preserve"> Aeromonadales</t>
  </si>
  <si>
    <t>Aeromonadaceae</t>
  </si>
  <si>
    <t xml:space="preserve"> Aeromonas.</t>
  </si>
  <si>
    <t xml:space="preserve"> Alteromonadales</t>
  </si>
  <si>
    <t>Shewanellaceae</t>
  </si>
  <si>
    <t xml:space="preserve"> Shewanella.</t>
  </si>
  <si>
    <t xml:space="preserve"> Deltaproteobacteria</t>
  </si>
  <si>
    <t xml:space="preserve"> Syntrophobacterales</t>
  </si>
  <si>
    <t>Syntrophobacteraceae</t>
  </si>
  <si>
    <t xml:space="preserve"> Syntrophobacter.</t>
  </si>
  <si>
    <t xml:space="preserve"> Bacteroidetes</t>
  </si>
  <si>
    <t xml:space="preserve"> Flavobacteriia</t>
  </si>
  <si>
    <t xml:space="preserve"> Flavobacteriales</t>
  </si>
  <si>
    <t>Flavobacteriaceae</t>
  </si>
  <si>
    <t xml:space="preserve"> Gramella.</t>
  </si>
  <si>
    <t xml:space="preserve"> Desulfuromonadales</t>
  </si>
  <si>
    <t>Pelobacteraceae</t>
  </si>
  <si>
    <t xml:space="preserve"> Pelobacter.</t>
  </si>
  <si>
    <t xml:space="preserve"> Desulfovibrionales</t>
  </si>
  <si>
    <t>Desulfovibrionaceae</t>
  </si>
  <si>
    <t xml:space="preserve"> Desulfovibrio.</t>
  </si>
  <si>
    <t xml:space="preserve"> Epsilonproteobacteria</t>
  </si>
  <si>
    <t xml:space="preserve"> Campylobacterales</t>
  </si>
  <si>
    <t>Campylobacteraceae</t>
  </si>
  <si>
    <t xml:space="preserve"> Campylobacter.</t>
  </si>
  <si>
    <t xml:space="preserve"> Cytophagia</t>
  </si>
  <si>
    <t xml:space="preserve"> Cytophagales</t>
  </si>
  <si>
    <t xml:space="preserve"> Cytophagaceae</t>
  </si>
  <si>
    <t>Microscilla.</t>
  </si>
  <si>
    <t>Archaea</t>
  </si>
  <si>
    <t xml:space="preserve"> Crenarchaeota</t>
  </si>
  <si>
    <t xml:space="preserve"> Thermoprotei</t>
  </si>
  <si>
    <t xml:space="preserve"> Desulfurococcales</t>
  </si>
  <si>
    <t>Pyrodictiaceae</t>
  </si>
  <si>
    <t xml:space="preserve"> Hyperthermus.</t>
  </si>
  <si>
    <t xml:space="preserve"> Polaribacter.</t>
  </si>
  <si>
    <t xml:space="preserve"> Cyclobacteriaceae</t>
  </si>
  <si>
    <t>Algoriphagus.</t>
  </si>
  <si>
    <t xml:space="preserve"> Flavobacteriales.</t>
  </si>
  <si>
    <t xml:space="preserve"> Croceibacter.</t>
  </si>
  <si>
    <t xml:space="preserve"> Alphaproteobacteria</t>
  </si>
  <si>
    <t xml:space="preserve"> Sphingomonadales</t>
  </si>
  <si>
    <t>Erythrobacteraceae</t>
  </si>
  <si>
    <t xml:space="preserve"> Erythrobacter.</t>
  </si>
  <si>
    <t xml:space="preserve"> Leeuwenhoekiella.</t>
  </si>
  <si>
    <t xml:space="preserve"> Planctomycetes</t>
  </si>
  <si>
    <t xml:space="preserve"> Planctomycetia</t>
  </si>
  <si>
    <t xml:space="preserve"> Planctomycetales</t>
  </si>
  <si>
    <t>Planctomycetaceae</t>
  </si>
  <si>
    <t xml:space="preserve"> Blastopirellula.</t>
  </si>
  <si>
    <t xml:space="preserve"> Maribacter.</t>
  </si>
  <si>
    <t xml:space="preserve"> Reinekea.</t>
  </si>
  <si>
    <t xml:space="preserve"> Robiginitalea.</t>
  </si>
  <si>
    <t xml:space="preserve"> Pseudomonadales</t>
  </si>
  <si>
    <t>Pseudomonadaceae</t>
  </si>
  <si>
    <t xml:space="preserve"> Pseudomonas.</t>
  </si>
  <si>
    <t>sulfur-oxidizing symbionts.</t>
  </si>
  <si>
    <t xml:space="preserve"> Flavobacterium.</t>
  </si>
  <si>
    <t>Geobacteraceae</t>
  </si>
  <si>
    <t xml:space="preserve"> Geobacter.</t>
  </si>
  <si>
    <t xml:space="preserve"> Chloroflexi</t>
  </si>
  <si>
    <t xml:space="preserve"> Chloroflexia</t>
  </si>
  <si>
    <t xml:space="preserve"> Chloroflexales</t>
  </si>
  <si>
    <t xml:space="preserve"> Roseiflexineae</t>
  </si>
  <si>
    <t>Roseiflexaceae</t>
  </si>
  <si>
    <t xml:space="preserve"> Roseiflexus.</t>
  </si>
  <si>
    <t>Sphingomonadaceae</t>
  </si>
  <si>
    <t xml:space="preserve"> Sphingomonas.</t>
  </si>
  <si>
    <t xml:space="preserve"> Vibrionales</t>
  </si>
  <si>
    <t>Vibrionaceae</t>
  </si>
  <si>
    <t xml:space="preserve"> Vibrio.</t>
  </si>
  <si>
    <t xml:space="preserve"> Planctomyces.</t>
  </si>
  <si>
    <t xml:space="preserve"> Lentisphaerae</t>
  </si>
  <si>
    <t xml:space="preserve"> Lentisphaeria</t>
  </si>
  <si>
    <t xml:space="preserve"> Lentisphaerales</t>
  </si>
  <si>
    <t>Lentisphaeraceae</t>
  </si>
  <si>
    <t xml:space="preserve"> Lentisphaera.</t>
  </si>
  <si>
    <t xml:space="preserve"> Sphingobacteriia</t>
  </si>
  <si>
    <t xml:space="preserve"> Sphingobacteriales</t>
  </si>
  <si>
    <t>Sphingobacteriaceae</t>
  </si>
  <si>
    <t xml:space="preserve"> Pedobacter.</t>
  </si>
  <si>
    <t xml:space="preserve"> environmental samples.</t>
  </si>
  <si>
    <t xml:space="preserve"> Myxococcales</t>
  </si>
  <si>
    <t>Nannocystineae</t>
  </si>
  <si>
    <t xml:space="preserve"> Nannocystaceae</t>
  </si>
  <si>
    <t xml:space="preserve"> Plesiocystis.</t>
  </si>
  <si>
    <t xml:space="preserve"> Betaproteobacteria</t>
  </si>
  <si>
    <t xml:space="preserve"> Burkholderiales</t>
  </si>
  <si>
    <t>Burkholderiaceae</t>
  </si>
  <si>
    <t xml:space="preserve"> Limnobacter.</t>
  </si>
  <si>
    <t>Cystobacterineae</t>
  </si>
  <si>
    <t xml:space="preserve"> Anaeromyxobacteraceae</t>
  </si>
  <si>
    <t xml:space="preserve"> Anaeromyxobacter.</t>
  </si>
  <si>
    <t>Desulfurococcaceae</t>
  </si>
  <si>
    <t xml:space="preserve"> Ignicoccus.</t>
  </si>
  <si>
    <t xml:space="preserve"> Bacteroidetes Order II. Incertae sedis</t>
  </si>
  <si>
    <t>Rhodothermaceae</t>
  </si>
  <si>
    <t xml:space="preserve"> Rhodothermus.</t>
  </si>
  <si>
    <t>Candidatus Sulcia.</t>
  </si>
  <si>
    <t xml:space="preserve"> Desulfobacterales</t>
  </si>
  <si>
    <t>Desulfobacteraceae</t>
  </si>
  <si>
    <t xml:space="preserve"> Desulfococcus.</t>
  </si>
  <si>
    <t xml:space="preserve"> Kordia.</t>
  </si>
  <si>
    <t xml:space="preserve"> Rhodobacterales</t>
  </si>
  <si>
    <t>Rhodobacteraceae</t>
  </si>
  <si>
    <t xml:space="preserve"> Oceanibulbus.</t>
  </si>
  <si>
    <t>Sorangiineae</t>
  </si>
  <si>
    <t xml:space="preserve"> Polyangiaceae</t>
  </si>
  <si>
    <t xml:space="preserve"> Sorangium.</t>
  </si>
  <si>
    <t xml:space="preserve"> Rhodospirillales</t>
  </si>
  <si>
    <t>Acetobacteraceae</t>
  </si>
  <si>
    <t xml:space="preserve"> Gluconacetobacter.</t>
  </si>
  <si>
    <t>environmental samples.</t>
  </si>
  <si>
    <t xml:space="preserve"> Rhizobiales</t>
  </si>
  <si>
    <t>Methylobacteriaceae</t>
  </si>
  <si>
    <t xml:space="preserve"> Methylobacterium.</t>
  </si>
  <si>
    <t xml:space="preserve"> Chloroflexineae</t>
  </si>
  <si>
    <t>Chloroflexaceae</t>
  </si>
  <si>
    <t xml:space="preserve"> Chloroflexus.</t>
  </si>
  <si>
    <t xml:space="preserve"> Spirochaetes</t>
  </si>
  <si>
    <t xml:space="preserve"> Spirochaetales</t>
  </si>
  <si>
    <t xml:space="preserve"> Leptospiraceae</t>
  </si>
  <si>
    <t xml:space="preserve"> Leptospira.</t>
  </si>
  <si>
    <t>Leptothrix.</t>
  </si>
  <si>
    <t xml:space="preserve"> Verrucomicrobia</t>
  </si>
  <si>
    <t xml:space="preserve"> Opitutae</t>
  </si>
  <si>
    <t xml:space="preserve"> Opitutales</t>
  </si>
  <si>
    <t xml:space="preserve"> Opitutaceae</t>
  </si>
  <si>
    <t>Opitutus.</t>
  </si>
  <si>
    <t xml:space="preserve"> Verrucomicrobiae</t>
  </si>
  <si>
    <t xml:space="preserve"> Verrucomicrobiales</t>
  </si>
  <si>
    <t>Verrucomicrobiaceae</t>
  </si>
  <si>
    <t xml:space="preserve"> Akkermansia.</t>
  </si>
  <si>
    <t xml:space="preserve"> unclassified Verrucomicrobia</t>
  </si>
  <si>
    <t>Methylacidiphilales</t>
  </si>
  <si>
    <t xml:space="preserve"> Methylacidiphilaceae</t>
  </si>
  <si>
    <t xml:space="preserve"> Methylacidiphilum.</t>
  </si>
  <si>
    <t xml:space="preserve"> Chlorobi</t>
  </si>
  <si>
    <t xml:space="preserve"> Chlorobia</t>
  </si>
  <si>
    <t xml:space="preserve"> Chlorobiales</t>
  </si>
  <si>
    <t xml:space="preserve"> Chlorobiaceae</t>
  </si>
  <si>
    <t>Chlorobium/Pelodictyon group</t>
  </si>
  <si>
    <t xml:space="preserve"> Chlorobium.</t>
  </si>
  <si>
    <t xml:space="preserve"> Spartobacteria</t>
  </si>
  <si>
    <t xml:space="preserve"> Chthoniobacter.</t>
  </si>
  <si>
    <t xml:space="preserve"> Nitrospirae</t>
  </si>
  <si>
    <t xml:space="preserve"> Nitrospirales</t>
  </si>
  <si>
    <t xml:space="preserve"> Nitrospiraceae</t>
  </si>
  <si>
    <t>Thermodesulfovibrio.</t>
  </si>
  <si>
    <t>Helicobacteraceae</t>
  </si>
  <si>
    <t xml:space="preserve"> Sulfurimonas.</t>
  </si>
  <si>
    <t xml:space="preserve"> Deinococcus-Thermus</t>
  </si>
  <si>
    <t xml:space="preserve"> Deinococci</t>
  </si>
  <si>
    <t xml:space="preserve"> Thermales</t>
  </si>
  <si>
    <t xml:space="preserve"> Thermaceae</t>
  </si>
  <si>
    <t>Thermus.</t>
  </si>
  <si>
    <t xml:space="preserve"> Desulfatibacillum.</t>
  </si>
  <si>
    <t xml:space="preserve"> Firmicutes</t>
  </si>
  <si>
    <t xml:space="preserve"> Clostridia</t>
  </si>
  <si>
    <t xml:space="preserve"> Clostridiales</t>
  </si>
  <si>
    <t xml:space="preserve"> Peptococcaceae</t>
  </si>
  <si>
    <t>Desulfitobacterium.</t>
  </si>
  <si>
    <t xml:space="preserve"> Gammaproteobacteria.</t>
  </si>
  <si>
    <t xml:space="preserve"> Thermomicrobiales</t>
  </si>
  <si>
    <t xml:space="preserve"> Thermomicrobiaceae</t>
  </si>
  <si>
    <t>Thermomicrobium.</t>
  </si>
  <si>
    <t>B9M156_GEODF</t>
  </si>
  <si>
    <t>Verrucomicrobia subdivision 3</t>
  </si>
  <si>
    <t xml:space="preserve"> Pedosphaera.</t>
  </si>
  <si>
    <t xml:space="preserve"> Flavobacteriia.</t>
  </si>
  <si>
    <t xml:space="preserve"> Syntrophomonadaceae</t>
  </si>
  <si>
    <t>Dethiobacter.</t>
  </si>
  <si>
    <t xml:space="preserve"> Desulfobacterium.</t>
  </si>
  <si>
    <t xml:space="preserve"> Gemmatimonadetes</t>
  </si>
  <si>
    <t xml:space="preserve"> Gemmatimonadales</t>
  </si>
  <si>
    <t xml:space="preserve"> Gemmatimonadaceae</t>
  </si>
  <si>
    <t>Gemmatimonas.</t>
  </si>
  <si>
    <t xml:space="preserve"> Sphingobacterium.</t>
  </si>
  <si>
    <t xml:space="preserve"> Capnocytophaga.</t>
  </si>
  <si>
    <t xml:space="preserve"> Enterobacteriales</t>
  </si>
  <si>
    <t>Enterobacteriaceae</t>
  </si>
  <si>
    <t xml:space="preserve"> Edwardsiella.</t>
  </si>
  <si>
    <t>Rhizobiaceae</t>
  </si>
  <si>
    <t xml:space="preserve"> Rhizobium/Agrobacterium group</t>
  </si>
  <si>
    <t xml:space="preserve"> Rhizobium.</t>
  </si>
  <si>
    <t>Dyadobacter.</t>
  </si>
  <si>
    <t xml:space="preserve"> Methylophilales</t>
  </si>
  <si>
    <t>Methylophilaceae</t>
  </si>
  <si>
    <t xml:space="preserve"> Methylotenera.</t>
  </si>
  <si>
    <t>Flavobacteriaceae.</t>
  </si>
  <si>
    <t>Desulfomicrobiaceae</t>
  </si>
  <si>
    <t xml:space="preserve"> Desulfomicrobium.</t>
  </si>
  <si>
    <t>Chitinophagaceae</t>
  </si>
  <si>
    <t xml:space="preserve"> Chitinophaga.</t>
  </si>
  <si>
    <t>Desulfohalobiaceae</t>
  </si>
  <si>
    <t xml:space="preserve"> Desulfohalobium.</t>
  </si>
  <si>
    <t>Blattabacteriaceae</t>
  </si>
  <si>
    <t xml:space="preserve"> Blattabacterium.</t>
  </si>
  <si>
    <t xml:space="preserve"> Kofleriaceae</t>
  </si>
  <si>
    <t xml:space="preserve"> Haliangium.</t>
  </si>
  <si>
    <t xml:space="preserve"> Sulfurospirillum.</t>
  </si>
  <si>
    <t xml:space="preserve"> Sphaerobacteridae</t>
  </si>
  <si>
    <t xml:space="preserve"> Sphaerobacterales</t>
  </si>
  <si>
    <t>Sphaerobacterineae</t>
  </si>
  <si>
    <t xml:space="preserve"> Sphaerobacteraceae</t>
  </si>
  <si>
    <t xml:space="preserve"> Sphaerobacter.</t>
  </si>
  <si>
    <t xml:space="preserve"> Thermobaculum.</t>
  </si>
  <si>
    <t>Spirosoma.</t>
  </si>
  <si>
    <t xml:space="preserve"> Deferribacteres</t>
  </si>
  <si>
    <t xml:space="preserve"> Deferribacterales</t>
  </si>
  <si>
    <t xml:space="preserve"> Deferribacteraceae</t>
  </si>
  <si>
    <t>Deferribacter.</t>
  </si>
  <si>
    <t xml:space="preserve"> Euryarchaeota</t>
  </si>
  <si>
    <t xml:space="preserve"> Archaeoglobi</t>
  </si>
  <si>
    <t xml:space="preserve"> Archaeoglobales</t>
  </si>
  <si>
    <t>Archaeoglobaceae</t>
  </si>
  <si>
    <t xml:space="preserve"> Ferroglobus.</t>
  </si>
  <si>
    <t>Denitrovibrio.</t>
  </si>
  <si>
    <t xml:space="preserve"> Sphingobium.</t>
  </si>
  <si>
    <t xml:space="preserve"> Zunongwangia.</t>
  </si>
  <si>
    <t xml:space="preserve"> Chromatiales</t>
  </si>
  <si>
    <t>Chromatiaceae</t>
  </si>
  <si>
    <t xml:space="preserve"> Nitrosococcus.</t>
  </si>
  <si>
    <t xml:space="preserve"> Gallionellales</t>
  </si>
  <si>
    <t>Gallionellaceae</t>
  </si>
  <si>
    <t xml:space="preserve"> Sideroxydans.</t>
  </si>
  <si>
    <t xml:space="preserve"> Puniceicoccales</t>
  </si>
  <si>
    <t>Puniceicoccaceae</t>
  </si>
  <si>
    <t xml:space="preserve"> Coraliomargarita.</t>
  </si>
  <si>
    <t xml:space="preserve"> Salinibacter.</t>
  </si>
  <si>
    <t xml:space="preserve"> candidate division NC10</t>
  </si>
  <si>
    <t xml:space="preserve"> Candidatus Methylomirabilis.</t>
  </si>
  <si>
    <t>Thermincola.</t>
  </si>
  <si>
    <t>Desulfobulbaceae</t>
  </si>
  <si>
    <t xml:space="preserve"> Desulfurivibrio.</t>
  </si>
  <si>
    <t xml:space="preserve"> Deinococcales</t>
  </si>
  <si>
    <t>Trueperaceae</t>
  </si>
  <si>
    <t xml:space="preserve"> Truepera.</t>
  </si>
  <si>
    <t xml:space="preserve"> Chryseobacterium.</t>
  </si>
  <si>
    <t xml:space="preserve"> Deltaproteobacteria.</t>
  </si>
  <si>
    <t xml:space="preserve"> Gallionella.</t>
  </si>
  <si>
    <t xml:space="preserve"> Burkholderiales.</t>
  </si>
  <si>
    <t>Oscillochloridaceae</t>
  </si>
  <si>
    <t xml:space="preserve"> Oscillochloris.</t>
  </si>
  <si>
    <t>Ferrimonadaceae</t>
  </si>
  <si>
    <t xml:space="preserve"> Ferrimonas.</t>
  </si>
  <si>
    <t xml:space="preserve"> Desulfobacterium</t>
  </si>
  <si>
    <t xml:space="preserve"> Cystobacteraceae</t>
  </si>
  <si>
    <t xml:space="preserve"> Stigmatella.</t>
  </si>
  <si>
    <t>Leadbetterella.</t>
  </si>
  <si>
    <t xml:space="preserve"> Bacteroidia</t>
  </si>
  <si>
    <t xml:space="preserve"> Bacteroidales</t>
  </si>
  <si>
    <t>Porphyromonadaceae</t>
  </si>
  <si>
    <t xml:space="preserve"> Paludibacter.</t>
  </si>
  <si>
    <t xml:space="preserve"> Riemerella.</t>
  </si>
  <si>
    <t xml:space="preserve"> Deferribacteraceae.</t>
  </si>
  <si>
    <t xml:space="preserve"> Flammeovirgaceae</t>
  </si>
  <si>
    <t>Marivirga.</t>
  </si>
  <si>
    <t>Oceanithermus.</t>
  </si>
  <si>
    <t xml:space="preserve"> Bilophila.</t>
  </si>
  <si>
    <t>unclassified sequences</t>
  </si>
  <si>
    <t xml:space="preserve"> metagenomes</t>
  </si>
  <si>
    <t xml:space="preserve"> ecological metagenomes.</t>
  </si>
  <si>
    <t xml:space="preserve"> Chrysiogenetes</t>
  </si>
  <si>
    <t xml:space="preserve"> Chrysiogenales</t>
  </si>
  <si>
    <t xml:space="preserve"> Chrysiogenaceae</t>
  </si>
  <si>
    <t>Desulfurispirillum.</t>
  </si>
  <si>
    <t xml:space="preserve"> Cellulophaga.</t>
  </si>
  <si>
    <t>Sutterellaceae</t>
  </si>
  <si>
    <t xml:space="preserve"> Sutterella.</t>
  </si>
  <si>
    <t xml:space="preserve"> Anaerolineae</t>
  </si>
  <si>
    <t xml:space="preserve"> Anaerolineales</t>
  </si>
  <si>
    <t xml:space="preserve"> Anaerolineaceae</t>
  </si>
  <si>
    <t>Anaerolinea.</t>
  </si>
  <si>
    <t xml:space="preserve"> Isosphaera.</t>
  </si>
  <si>
    <t xml:space="preserve"> Desulfobulbus.</t>
  </si>
  <si>
    <t xml:space="preserve"> Aquificae</t>
  </si>
  <si>
    <t xml:space="preserve"> Desulfurobacteriales</t>
  </si>
  <si>
    <t xml:space="preserve"> Desulfurobacteriaceae</t>
  </si>
  <si>
    <t>Thermovibrio.</t>
  </si>
  <si>
    <t xml:space="preserve"> Acidobacteria</t>
  </si>
  <si>
    <t xml:space="preserve"> Acidobacteriales</t>
  </si>
  <si>
    <t xml:space="preserve"> Acidobacteriaceae</t>
  </si>
  <si>
    <t>Terriglobus.</t>
  </si>
  <si>
    <t>Granulicella.</t>
  </si>
  <si>
    <t xml:space="preserve"> Weeksella.</t>
  </si>
  <si>
    <t>Desulfurobacterium.</t>
  </si>
  <si>
    <t>Cryomorphaceae</t>
  </si>
  <si>
    <t xml:space="preserve"> Fluviicola.</t>
  </si>
  <si>
    <t xml:space="preserve"> Archaeoglobus.</t>
  </si>
  <si>
    <t>Marinithermus.</t>
  </si>
  <si>
    <t xml:space="preserve"> OMG group</t>
  </si>
  <si>
    <t xml:space="preserve"> OM60 clade.</t>
  </si>
  <si>
    <t xml:space="preserve"> Parasutterella.</t>
  </si>
  <si>
    <t xml:space="preserve"> Dokdonia.</t>
  </si>
  <si>
    <t>Saprospiraceae</t>
  </si>
  <si>
    <t xml:space="preserve"> Haliscomenobacter.</t>
  </si>
  <si>
    <t xml:space="preserve"> Lacinutrix.</t>
  </si>
  <si>
    <t xml:space="preserve"> Novosphingobium.</t>
  </si>
  <si>
    <t xml:space="preserve"> Thermodesulfobacteria</t>
  </si>
  <si>
    <t xml:space="preserve"> Thermodesulfobacteriales</t>
  </si>
  <si>
    <t>Thermodesulfobacteriaceae</t>
  </si>
  <si>
    <t xml:space="preserve"> Thermodesulfatator.</t>
  </si>
  <si>
    <t xml:space="preserve"> Thermodesulfobacterium.</t>
  </si>
  <si>
    <t xml:space="preserve"> Myxococcaceae</t>
  </si>
  <si>
    <t xml:space="preserve"> Myxococcus.</t>
  </si>
  <si>
    <t>Flexistipes.</t>
  </si>
  <si>
    <t>Runella.</t>
  </si>
  <si>
    <t>Cyclobacterium.</t>
  </si>
  <si>
    <t xml:space="preserve"> Zobellia.</t>
  </si>
  <si>
    <t>Rhodospirillaceae</t>
  </si>
  <si>
    <t xml:space="preserve"> Nitrospirillum.</t>
  </si>
  <si>
    <t xml:space="preserve"> Thiorhodococcus.</t>
  </si>
  <si>
    <t xml:space="preserve"> Bizionia.</t>
  </si>
  <si>
    <t>Desulfosporosinus.</t>
  </si>
  <si>
    <t xml:space="preserve"> Acidobacteria subdivision 4</t>
  </si>
  <si>
    <t>Candidatus Chloracidobacterium.</t>
  </si>
  <si>
    <t xml:space="preserve"> Muricauda.</t>
  </si>
  <si>
    <t xml:space="preserve"> Xanthomonadales</t>
  </si>
  <si>
    <t>Xanthomonadaceae</t>
  </si>
  <si>
    <t xml:space="preserve"> Pseudoxanthomonas.</t>
  </si>
  <si>
    <t xml:space="preserve"> Owenweeksia.</t>
  </si>
  <si>
    <t xml:space="preserve"> Niastella.</t>
  </si>
  <si>
    <t xml:space="preserve"> Rhodocyclales</t>
  </si>
  <si>
    <t>Rhodocyclaceae</t>
  </si>
  <si>
    <t xml:space="preserve"> Azoarcus.</t>
  </si>
  <si>
    <t>Bradyrhizobiaceae</t>
  </si>
  <si>
    <t xml:space="preserve"> Bradyrhizobium.</t>
  </si>
  <si>
    <t xml:space="preserve"> Myroides.</t>
  </si>
  <si>
    <t xml:space="preserve"> Caldithrix.</t>
  </si>
  <si>
    <t xml:space="preserve"> Mucilaginibacter.</t>
  </si>
  <si>
    <t xml:space="preserve"> Gillisia.</t>
  </si>
  <si>
    <t xml:space="preserve"> Leptonema.</t>
  </si>
  <si>
    <t xml:space="preserve"> Escherichia.</t>
  </si>
  <si>
    <t xml:space="preserve"> Acetothermia</t>
  </si>
  <si>
    <t xml:space="preserve"> Candidatus Acetothermum.</t>
  </si>
  <si>
    <t xml:space="preserve"> Saprospira.</t>
  </si>
  <si>
    <t xml:space="preserve"> Thermoproteales</t>
  </si>
  <si>
    <t>Thermoproteaceae</t>
  </si>
  <si>
    <t xml:space="preserve"> Pyrobaculum.</t>
  </si>
  <si>
    <t xml:space="preserve"> Solitalea.</t>
  </si>
  <si>
    <t xml:space="preserve"> Corallococcus.</t>
  </si>
  <si>
    <t xml:space="preserve"> Thiorhodovibrio.</t>
  </si>
  <si>
    <t xml:space="preserve"> Ignavibacteriae</t>
  </si>
  <si>
    <t xml:space="preserve"> Ignavibacteria</t>
  </si>
  <si>
    <t xml:space="preserve"> Ignavibacteriales</t>
  </si>
  <si>
    <t>Ignavibacteriaceae</t>
  </si>
  <si>
    <t xml:space="preserve"> Ignavibacterium.</t>
  </si>
  <si>
    <t xml:space="preserve"> Phycisphaerae</t>
  </si>
  <si>
    <t xml:space="preserve"> Phycisphaerales</t>
  </si>
  <si>
    <t>Phycisphaeraceae</t>
  </si>
  <si>
    <t xml:space="preserve"> Phycisphaera.</t>
  </si>
  <si>
    <t>Fibrella.</t>
  </si>
  <si>
    <t xml:space="preserve"> Imtechella.</t>
  </si>
  <si>
    <t>Desulfuromonadaceae</t>
  </si>
  <si>
    <t xml:space="preserve"> Desulfuromonas.</t>
  </si>
  <si>
    <t xml:space="preserve"> Solibacteres</t>
  </si>
  <si>
    <t xml:space="preserve"> Solibacterales</t>
  </si>
  <si>
    <t>Solibacteraceae</t>
  </si>
  <si>
    <t xml:space="preserve"> Candidatus Solibacter.</t>
  </si>
  <si>
    <t xml:space="preserve"> Zetaproteobacteria</t>
  </si>
  <si>
    <t xml:space="preserve"> Mariprofundales</t>
  </si>
  <si>
    <t>Mariprofundaceae</t>
  </si>
  <si>
    <t xml:space="preserve"> Mariprofundus.</t>
  </si>
  <si>
    <t>Cytophaga.</t>
  </si>
  <si>
    <t xml:space="preserve"> Sphingopyxis.</t>
  </si>
  <si>
    <t>Candidatus Koribacter.</t>
  </si>
  <si>
    <t xml:space="preserve"> Candidatus Brocadiales</t>
  </si>
  <si>
    <t>Candidatus Brocadiaceae</t>
  </si>
  <si>
    <t xml:space="preserve"> Candidatus Kuenenia.</t>
  </si>
  <si>
    <t xml:space="preserve"> Nitrobacter.</t>
  </si>
  <si>
    <t xml:space="preserve"> Photobacterium.</t>
  </si>
  <si>
    <t>Comamonadaceae</t>
  </si>
  <si>
    <t xml:space="preserve"> Rhodoferax.</t>
  </si>
  <si>
    <t>Syntrophaceae</t>
  </si>
  <si>
    <t xml:space="preserve"> Syntrophus.</t>
  </si>
  <si>
    <t xml:space="preserve"> Magnetospirillum.</t>
  </si>
  <si>
    <t xml:space="preserve"> Pelodictyon.</t>
  </si>
  <si>
    <t xml:space="preserve"> Cupriavidus.</t>
  </si>
  <si>
    <t xml:space="preserve"> Methylococcales</t>
  </si>
  <si>
    <t>Methylococcaceae</t>
  </si>
  <si>
    <t xml:space="preserve"> Methylococcus.</t>
  </si>
  <si>
    <t xml:space="preserve"> Bdellovibrionales</t>
  </si>
  <si>
    <t>Bdellovibrionaceae</t>
  </si>
  <si>
    <t xml:space="preserve"> Bdellovibrio.</t>
  </si>
  <si>
    <t xml:space="preserve"> Wolinella.</t>
  </si>
  <si>
    <t>Таксономия</t>
  </si>
  <si>
    <t>Длина</t>
  </si>
  <si>
    <t>yourlist:M2015051495UP6LHK8P</t>
  </si>
  <si>
    <t>Entry</t>
  </si>
  <si>
    <t>Entry name</t>
  </si>
  <si>
    <t>Status</t>
  </si>
  <si>
    <t>Protein names</t>
  </si>
  <si>
    <t>Gene names</t>
  </si>
  <si>
    <t>Organism</t>
  </si>
  <si>
    <t>unreviewed</t>
  </si>
  <si>
    <t>Cytochrome c, putative</t>
  </si>
  <si>
    <t>Shewana3_0489</t>
  </si>
  <si>
    <t>Shewanella sp. (strain ANA-3)</t>
  </si>
  <si>
    <t>Decaheme cytochrome c MtrF</t>
  </si>
  <si>
    <t>Shewana3_2674</t>
  </si>
  <si>
    <t>Sputw3181_0577</t>
  </si>
  <si>
    <t>Shewanella sp. (strain W3-18-1)</t>
  </si>
  <si>
    <t>Uncharacterized protein</t>
  </si>
  <si>
    <t>Sputw3181_2622</t>
  </si>
  <si>
    <t>Decaheme cytochrome c</t>
  </si>
  <si>
    <t>Sama_1208</t>
  </si>
  <si>
    <t>Shewanella amazonensis (strain ATCC BAA-1098 / SB2B)</t>
  </si>
  <si>
    <t>Sama_1211</t>
  </si>
  <si>
    <t>Sbal_1589</t>
  </si>
  <si>
    <t>Shewanella baltica (strain OS155 / ATCC BAA-1091)</t>
  </si>
  <si>
    <t>Sbal_1591</t>
  </si>
  <si>
    <t>Sbal_3098</t>
  </si>
  <si>
    <t>Shew_0348</t>
  </si>
  <si>
    <t>Shewanella loihica (strain ATCC BAA-1088 / PV-4)</t>
  </si>
  <si>
    <t>Shew_2521</t>
  </si>
  <si>
    <t>Sputcn32_1478</t>
  </si>
  <si>
    <t>Shewanella putrefaciens (strain CN-32 / ATCC BAA-453)</t>
  </si>
  <si>
    <t>Sputcn32_1479</t>
  </si>
  <si>
    <t>Cytochrome c3</t>
  </si>
  <si>
    <t>Ppro_3509</t>
  </si>
  <si>
    <t>Pelobacter propionicus (strain DSM 2379)</t>
  </si>
  <si>
    <t>Gura_3843</t>
  </si>
  <si>
    <t>Geobacter uraniireducens (strain Rf4) (Geobacter uraniumreducens)</t>
  </si>
  <si>
    <t>Gura_4121</t>
  </si>
  <si>
    <t>Gura_4124</t>
  </si>
  <si>
    <t>Gura_4255</t>
  </si>
  <si>
    <t>Gura_1433</t>
  </si>
  <si>
    <t>Gura_1303</t>
  </si>
  <si>
    <t>Gura_0862</t>
  </si>
  <si>
    <t>Gura_0469</t>
  </si>
  <si>
    <t>Anae109_1803</t>
  </si>
  <si>
    <t>Anaeromyxobacter sp. (strain Fw109-5)</t>
  </si>
  <si>
    <t>Cytochrome c class III</t>
  </si>
  <si>
    <t>Anae109_2108</t>
  </si>
  <si>
    <t>Cytochrome c, class III</t>
  </si>
  <si>
    <t>Anae109_2109</t>
  </si>
  <si>
    <t>Dole_2546</t>
  </si>
  <si>
    <t>Desulfococcus oleovorans (strain DSM 6200 / Hxd3)</t>
  </si>
  <si>
    <t>Shewana3_2676</t>
  </si>
  <si>
    <t>Sputw3181_2623</t>
  </si>
  <si>
    <t>Sputw3181_2977</t>
  </si>
  <si>
    <t>Sputcn32_1187</t>
  </si>
  <si>
    <t>Shew185_3108</t>
  </si>
  <si>
    <t>Shewanella baltica (strain OS185)</t>
  </si>
  <si>
    <t>Spea_2695</t>
  </si>
  <si>
    <t>Shewanella pealeana (strain ATCC 700345 / ANG-SQ1)</t>
  </si>
  <si>
    <t>Shal_2784</t>
  </si>
  <si>
    <t>Shewanella halifaxensis (strain HAW-EB4)</t>
  </si>
  <si>
    <t>Surface localized decaheme cytochrome c lipoprotein, MtrC</t>
  </si>
  <si>
    <t>Sput200_1488</t>
  </si>
  <si>
    <t>Shewanella putrefaciens (strain 200)</t>
  </si>
  <si>
    <t>Outer membrane undecaheme cytochrome c, UndD</t>
  </si>
  <si>
    <t>Sput200_1192</t>
  </si>
  <si>
    <t>Deca-heme c-type cytochrome</t>
  </si>
  <si>
    <t>mtrC</t>
  </si>
  <si>
    <t>Shewanella putrefaciens (Pseudomonas putrefaciens)</t>
  </si>
  <si>
    <t>Shewmr4_2510</t>
  </si>
  <si>
    <t>Shewanella sp. (strain MR-4)</t>
  </si>
  <si>
    <t>Shewmr7_2578</t>
  </si>
  <si>
    <t>Shewanella sp. (strain MR-7)</t>
  </si>
  <si>
    <t>Extracellular iron oxide respiratory system surface decaheme cytochrome c component MtrC</t>
  </si>
  <si>
    <t>mtrC SO_1778</t>
  </si>
  <si>
    <t>Shewanella oneidensis (strain MR-1)</t>
  </si>
  <si>
    <t>Gura_2745</t>
  </si>
  <si>
    <t>Gura_3996</t>
  </si>
  <si>
    <t>Gura_3997</t>
  </si>
  <si>
    <t>Gura_1385</t>
  </si>
  <si>
    <t>PPSIR1_01117</t>
  </si>
  <si>
    <t>Plesiocystis pacifica SIR-1</t>
  </si>
  <si>
    <t>PPSIR1_11065</t>
  </si>
  <si>
    <t>Uncharacterized protein (EC 1.3.99.-)</t>
  </si>
  <si>
    <t>sce2903</t>
  </si>
  <si>
    <t>Sorangium cellulosum (strain So ce56) (Polyangium cellulosum (strain So ce56))</t>
  </si>
  <si>
    <t>Ddes_0615</t>
  </si>
  <si>
    <t>Desulfovibrio desulfuricans (strain ATCC 27774 / DSM 6949)</t>
  </si>
  <si>
    <t>Cytochrome c, 6 heme-binding sites</t>
  </si>
  <si>
    <t>Geob_0764</t>
  </si>
  <si>
    <t>Geobacter daltonii (strain DSM 22248 / JCM 15807 / FRC-32)</t>
  </si>
  <si>
    <t>GM21_1084</t>
  </si>
  <si>
    <t>Geobacter sp. (strain M21)</t>
  </si>
  <si>
    <t>Dbac_3390</t>
  </si>
  <si>
    <t>Desulfomicrobium baculatum (strain DSM 4028 / VKM B-1378) (Desulfovibrio baculatus)</t>
  </si>
  <si>
    <t>Hoch_2720</t>
  </si>
  <si>
    <t>Haliangium ochraceum (strain DSM 14365 / JCM 11303 / SMP-2)</t>
  </si>
  <si>
    <t>Cytochrome c family protein</t>
  </si>
  <si>
    <t>Hoch_3578</t>
  </si>
  <si>
    <t>Cytochrome c</t>
  </si>
  <si>
    <t>ppcB GSU0364</t>
  </si>
  <si>
    <t>Geobacter sulfurreducens (strain ATCC 51573 / DSM 12127 / PCA)</t>
  </si>
  <si>
    <t>Sulfite reductase SirA OS=Shew</t>
  </si>
  <si>
    <t>174.3</t>
  </si>
  <si>
    <t>2.4e-50</t>
  </si>
  <si>
    <t>Cytochrome c, putative OS=Shew</t>
  </si>
  <si>
    <t>173.3</t>
  </si>
  <si>
    <t>4.7e-50</t>
  </si>
  <si>
    <t>172.3</t>
  </si>
  <si>
    <t>171.8</t>
  </si>
  <si>
    <t>1.3e-49</t>
  </si>
  <si>
    <t>Periplasmic octaheme cytochrom</t>
  </si>
  <si>
    <t>170.9</t>
  </si>
  <si>
    <t>2.5e-49</t>
  </si>
  <si>
    <t>169.2</t>
  </si>
  <si>
    <t>8.2e-49</t>
  </si>
  <si>
    <t>167.3</t>
  </si>
  <si>
    <t>165.9</t>
  </si>
  <si>
    <t>7.6e-48</t>
  </si>
  <si>
    <t>160.5</t>
  </si>
  <si>
    <t>3.4e-46</t>
  </si>
  <si>
    <t>158.0</t>
  </si>
  <si>
    <t>1.9e-45</t>
  </si>
  <si>
    <t>153.8</t>
  </si>
  <si>
    <t>3.4e-44</t>
  </si>
  <si>
    <t>152.6</t>
  </si>
  <si>
    <t>8.1e-44</t>
  </si>
  <si>
    <t>152.2</t>
  </si>
  <si>
    <t>151.6</t>
  </si>
  <si>
    <t>1.6e-43</t>
  </si>
  <si>
    <t>150.4</t>
  </si>
  <si>
    <t>3.7e-43</t>
  </si>
  <si>
    <t>Doubled CXXCH domain protein O</t>
  </si>
  <si>
    <t>116.7</t>
  </si>
  <si>
    <t>Uncharacterized protein OS=Bur</t>
  </si>
  <si>
    <t>116.0</t>
  </si>
  <si>
    <t>8.1e-33</t>
  </si>
  <si>
    <t>Cytochrome c family protein OS</t>
  </si>
  <si>
    <t>109.5</t>
  </si>
  <si>
    <t>7.2e-31</t>
  </si>
  <si>
    <t>Uncharacterized protein OS=Sut</t>
  </si>
  <si>
    <t>105.0</t>
  </si>
  <si>
    <t>1.7e-29</t>
  </si>
  <si>
    <t>Uncharacterized protein OS=Cam</t>
  </si>
  <si>
    <t>102.3</t>
  </si>
  <si>
    <t>1.1e-28</t>
  </si>
  <si>
    <t>Campylobacter jejuni subsp. je</t>
  </si>
  <si>
    <t>Cj81-099 (Fragment) OS=Campylo</t>
  </si>
  <si>
    <t>98.5</t>
  </si>
  <si>
    <t>1.5e-27</t>
  </si>
  <si>
    <t>97.1</t>
  </si>
  <si>
    <t>4.2e-27</t>
  </si>
  <si>
    <t>Uncharacterized protein OS=Edw</t>
  </si>
  <si>
    <t>96.5</t>
  </si>
  <si>
    <t>6.1e-27</t>
  </si>
  <si>
    <t>96.0</t>
  </si>
  <si>
    <t>8.7e-27</t>
  </si>
  <si>
    <t>Putative cytochrome c OS=Edwar</t>
  </si>
  <si>
    <t>Sulfite reductase MccA OS=Woli</t>
  </si>
  <si>
    <t>89.9</t>
  </si>
  <si>
    <t>6.1e-25</t>
  </si>
  <si>
    <t>Cytochrome c, putative OS=Anae</t>
  </si>
  <si>
    <t>88.4</t>
  </si>
  <si>
    <t>1.7e-24</t>
  </si>
  <si>
    <t>88.0</t>
  </si>
  <si>
    <t>2.2e-24</t>
  </si>
  <si>
    <t>Uncharacterized protein OS=Sul</t>
  </si>
  <si>
    <t>84.3</t>
  </si>
  <si>
    <t>80.6</t>
  </si>
  <si>
    <t>3.8e-22</t>
  </si>
  <si>
    <t>75.8</t>
  </si>
  <si>
    <t>68.7</t>
  </si>
  <si>
    <t>1.4e-18</t>
  </si>
  <si>
    <t>Conserved domain protein OS=Pa</t>
  </si>
  <si>
    <t>60.8</t>
  </si>
  <si>
    <t>3.5e-16</t>
  </si>
  <si>
    <t>Uncharacterized protein OS=Geo</t>
  </si>
  <si>
    <t>33.7</t>
  </si>
  <si>
    <t>4.8e-08</t>
  </si>
  <si>
    <t>Cytochrome c OS=Geobacter meta</t>
  </si>
  <si>
    <t>5.8e-05</t>
  </si>
  <si>
    <t>Multiheme C-type cytochrome OS</t>
  </si>
  <si>
    <t>0.00084</t>
  </si>
  <si>
    <t>Cytochrome c, 8 heme-binding s</t>
  </si>
  <si>
    <t>15.0</t>
  </si>
  <si>
    <t>0.00092</t>
  </si>
  <si>
    <t>Cytochrome c OS=Geobacter sulf</t>
  </si>
  <si>
    <t>Doubled CXXCH motif protein OS</t>
  </si>
  <si>
    <t>0.001</t>
  </si>
  <si>
    <t>Uncharacterized protein OS=The</t>
  </si>
  <si>
    <t>0.0024</t>
  </si>
  <si>
    <t>0.0028</t>
  </si>
  <si>
    <t>11.0</t>
  </si>
  <si>
    <t>0.0029</t>
  </si>
  <si>
    <t>Uncharacterized protein OS=She</t>
  </si>
  <si>
    <t>0.003</t>
  </si>
  <si>
    <t>Cytochrome c, 27 heme-binding</t>
  </si>
  <si>
    <t>0.0031</t>
  </si>
  <si>
    <t>Lipoprotein cytochrome c OS=Ge</t>
  </si>
  <si>
    <t>Putative uncharacterized prote</t>
  </si>
  <si>
    <t>0.0032</t>
  </si>
  <si>
    <t>Cytochrome c OS=Geobacter bemi</t>
  </si>
  <si>
    <t>0.004</t>
  </si>
  <si>
    <t>Chaperone protein HtpG OS=Nitr</t>
  </si>
  <si>
    <t>0.0055</t>
  </si>
  <si>
    <t>Decaheme cytochrome c MtrF OS=</t>
  </si>
  <si>
    <t>0.0057</t>
  </si>
  <si>
    <t>0.0058</t>
  </si>
  <si>
    <t>Decaheme c-type cytochrome, Om</t>
  </si>
  <si>
    <t>0.0061</t>
  </si>
  <si>
    <t>0.0069</t>
  </si>
  <si>
    <t>Uncharacterized protein OS=Ign</t>
  </si>
  <si>
    <t>0.0071</t>
  </si>
  <si>
    <t>0.0072</t>
  </si>
  <si>
    <t>Decaheme cytochrome c OS=Shewa</t>
  </si>
  <si>
    <t>0.008</t>
  </si>
  <si>
    <t>Surface localized decaheme cyt</t>
  </si>
  <si>
    <t>7.0</t>
  </si>
  <si>
    <t>0.0084</t>
  </si>
  <si>
    <t>0.01</t>
  </si>
  <si>
    <t>0.012</t>
  </si>
  <si>
    <t>Uncharacterized protein OS=Des</t>
  </si>
  <si>
    <t>0.014</t>
  </si>
  <si>
    <t>Hypothetical cytochrome c-type</t>
  </si>
  <si>
    <t>0.015</t>
  </si>
  <si>
    <t>Cytochrome c552 OS=Desulfovibr</t>
  </si>
  <si>
    <t>0.016</t>
  </si>
  <si>
    <t>Cytochrome c, 12 heme-binding</t>
  </si>
  <si>
    <t>0.018</t>
  </si>
  <si>
    <t>Uncharacterized protein OS=Sph</t>
  </si>
  <si>
    <t>0.021</t>
  </si>
  <si>
    <t>Uncharacterized protein OS=Fer</t>
  </si>
  <si>
    <t>3.0</t>
  </si>
  <si>
    <t>0.025</t>
  </si>
  <si>
    <t>Chaperone protein HtpG OS=Pedo</t>
  </si>
  <si>
    <t>0.027</t>
  </si>
  <si>
    <t>Quinol:cytochrome c oxidoreduc</t>
  </si>
  <si>
    <t>0.03</t>
  </si>
  <si>
    <t>NapC/NirT cytochrome c family</t>
  </si>
  <si>
    <t>Periplasmic decaheme cytochrom</t>
  </si>
  <si>
    <t>0.032</t>
  </si>
  <si>
    <t>2.0</t>
  </si>
  <si>
    <t>0.034</t>
  </si>
  <si>
    <t>0.035</t>
  </si>
  <si>
    <t>0.036</t>
  </si>
  <si>
    <t>Multiheme c-type cytochrome OS</t>
  </si>
  <si>
    <t>0.037</t>
  </si>
  <si>
    <t>Chaperone protein HtpG OS=Meth</t>
  </si>
  <si>
    <t>Multihem cytochrome OS=Geobact</t>
  </si>
  <si>
    <t>Uncharacterized protein OS=del</t>
  </si>
  <si>
    <t>0.041</t>
  </si>
  <si>
    <t>0.9</t>
  </si>
  <si>
    <t>0.046</t>
  </si>
  <si>
    <t>0.8</t>
  </si>
  <si>
    <t>0.047</t>
  </si>
  <si>
    <t>Cytochrome c, 10 heme-binding</t>
  </si>
  <si>
    <t>Multiheme cytochrome OS=Koriba</t>
  </si>
  <si>
    <t>0.7</t>
  </si>
  <si>
    <t>0.048</t>
  </si>
  <si>
    <t>0.5</t>
  </si>
  <si>
    <t>0.051</t>
  </si>
  <si>
    <t>Uncharacterized protein OS=Den</t>
  </si>
  <si>
    <t>0.4</t>
  </si>
  <si>
    <t>0.052</t>
  </si>
  <si>
    <t>Cytochrome c, putative OS=Geob</t>
  </si>
  <si>
    <t>0.3</t>
  </si>
  <si>
    <t>0.054</t>
  </si>
  <si>
    <t>Alternative complex III protei</t>
  </si>
  <si>
    <t>0.2</t>
  </si>
  <si>
    <t>0.055</t>
  </si>
  <si>
    <t>Outer membrane deca-heme cytoc</t>
  </si>
  <si>
    <t>Hypothetical multiheme cytochr</t>
  </si>
  <si>
    <t>0.1</t>
  </si>
  <si>
    <t>0.056</t>
  </si>
  <si>
    <t>-0.0</t>
  </si>
  <si>
    <t>0.059</t>
  </si>
  <si>
    <t>Cytochrome c domain-containing</t>
  </si>
  <si>
    <t>-0.1</t>
  </si>
  <si>
    <t>0.06</t>
  </si>
  <si>
    <t>0.061</t>
  </si>
  <si>
    <t>Putative cytochrome C, chain A</t>
  </si>
  <si>
    <t>-0.2</t>
  </si>
  <si>
    <t>0.062</t>
  </si>
  <si>
    <t>Hdr-like menaquinol oxidoreduc</t>
  </si>
  <si>
    <t>-0.3</t>
  </si>
  <si>
    <t>0.063</t>
  </si>
  <si>
    <t>Uncharacterized protein OS=end</t>
  </si>
  <si>
    <t>0.064</t>
  </si>
  <si>
    <t>-0.4</t>
  </si>
  <si>
    <t>0.066</t>
  </si>
  <si>
    <t>-0.5</t>
  </si>
  <si>
    <t>0.067</t>
  </si>
  <si>
    <t>0.068</t>
  </si>
  <si>
    <t>Uncharacterized protein OS=Oce</t>
  </si>
  <si>
    <t>-0.6</t>
  </si>
  <si>
    <t>0.069</t>
  </si>
  <si>
    <t>Uncharacterized protein OS=Hal</t>
  </si>
  <si>
    <t>0.07</t>
  </si>
  <si>
    <t>-0.7</t>
  </si>
  <si>
    <t>0.071</t>
  </si>
  <si>
    <t>0.072</t>
  </si>
  <si>
    <t>Surface localized undecaheme c</t>
  </si>
  <si>
    <t>-0.8</t>
  </si>
  <si>
    <t>0.074</t>
  </si>
  <si>
    <t>Putative nitrite reductase, fo</t>
  </si>
  <si>
    <t>Methylobacterium extorquens DM</t>
  </si>
  <si>
    <t>83 kDa decaheme outer membrane</t>
  </si>
  <si>
    <t>-0.9</t>
  </si>
  <si>
    <t>0.075</t>
  </si>
  <si>
    <t>Class III cytochrome C family</t>
  </si>
  <si>
    <t>-1.0</t>
  </si>
  <si>
    <t>0.077</t>
  </si>
  <si>
    <t>NapM protein OS=Desulfovibrio</t>
  </si>
  <si>
    <t>-1.2</t>
  </si>
  <si>
    <t>0.081</t>
  </si>
  <si>
    <t>-1.4</t>
  </si>
  <si>
    <t>0.086</t>
  </si>
  <si>
    <t>Uncharacterized protein OS=Ros</t>
  </si>
  <si>
    <t>Uncharacterized protein OS=Syn</t>
  </si>
  <si>
    <t>-1.6</t>
  </si>
  <si>
    <t>0.09</t>
  </si>
  <si>
    <t>0.091</t>
  </si>
  <si>
    <t>Uncharacterized protein OS=gam</t>
  </si>
  <si>
    <t>-1.7</t>
  </si>
  <si>
    <t>0.094</t>
  </si>
  <si>
    <t>-1.8</t>
  </si>
  <si>
    <t>0.096</t>
  </si>
  <si>
    <t>-2.0</t>
  </si>
  <si>
    <t>Uncharacterized protein OS=Bla</t>
  </si>
  <si>
    <t>-2.1</t>
  </si>
  <si>
    <t>Cytochrome c3 OS=Pelobacter pr</t>
  </si>
  <si>
    <t>Uncharacterized protein OS=Nov</t>
  </si>
  <si>
    <t>-2.2</t>
  </si>
  <si>
    <t>0.11</t>
  </si>
  <si>
    <t>-2.3</t>
  </si>
  <si>
    <t>Decaheme c-type cytochrome, Dm</t>
  </si>
  <si>
    <t>-2.4</t>
  </si>
  <si>
    <t>-2.5</t>
  </si>
  <si>
    <t>0.12</t>
  </si>
  <si>
    <t>-2.7</t>
  </si>
  <si>
    <t>-2.8</t>
  </si>
  <si>
    <t>0.13</t>
  </si>
  <si>
    <t>Cytochrome OS=Stigmatella aura</t>
  </si>
  <si>
    <t>FHA domain containing protein</t>
  </si>
  <si>
    <t>Putative Cytochrome c OS=Algor</t>
  </si>
  <si>
    <t>-3.0</t>
  </si>
  <si>
    <t>-3.1</t>
  </si>
  <si>
    <t>0.14</t>
  </si>
  <si>
    <t>Chaperone protein HtpG OS=Brad</t>
  </si>
  <si>
    <t>Cytochrome c, 24 heme-binding</t>
  </si>
  <si>
    <t>-3.2</t>
  </si>
  <si>
    <t>Cytochrome c, 3 heme-binding s</t>
  </si>
  <si>
    <t>Deca-heme c-type cytochrome OS</t>
  </si>
  <si>
    <t>-3.3</t>
  </si>
  <si>
    <t>0.15</t>
  </si>
  <si>
    <t>-3.4</t>
  </si>
  <si>
    <t>Chaperone protein OS=unculture</t>
  </si>
  <si>
    <t>-3.5</t>
  </si>
  <si>
    <t>0.16</t>
  </si>
  <si>
    <t>-3.6</t>
  </si>
  <si>
    <t>-3.7</t>
  </si>
  <si>
    <t>Uncharacterized protein OS=Mar</t>
  </si>
  <si>
    <t>-3.8</t>
  </si>
  <si>
    <t>0.17</t>
  </si>
  <si>
    <t>-3.9</t>
  </si>
  <si>
    <t>Tetratricopeptide repeat prote</t>
  </si>
  <si>
    <t>Uncharacterized protein OS=Lim</t>
  </si>
  <si>
    <t>-4.0</t>
  </si>
  <si>
    <t>0.18</t>
  </si>
  <si>
    <t>Uncharacterized protein OS=Sol</t>
  </si>
  <si>
    <t>Periplasmic nitrate reductase</t>
  </si>
  <si>
    <t>-4.1</t>
  </si>
  <si>
    <t>-4.2</t>
  </si>
  <si>
    <t>0.19</t>
  </si>
  <si>
    <t>ActA protein OS=Flavobacterium</t>
  </si>
  <si>
    <t>Cytochrome C family protein OS</t>
  </si>
  <si>
    <t>-4.3</t>
  </si>
  <si>
    <t>Cytochrome c7 (PpcA) OS=Desulf</t>
  </si>
  <si>
    <t>-4.4</t>
  </si>
  <si>
    <t>Cytochrome c3 OS=Anaeromyxobac</t>
  </si>
  <si>
    <t>-4.5</t>
  </si>
  <si>
    <t>NapC/NirT cytochrome c domain</t>
  </si>
  <si>
    <t>Polyheme membrane-associated c</t>
  </si>
  <si>
    <t>-4.6</t>
  </si>
  <si>
    <t>0.21</t>
  </si>
  <si>
    <t>-4.8</t>
  </si>
  <si>
    <t>0.22</t>
  </si>
  <si>
    <t>Uncharacterized protein OS=Ana</t>
  </si>
  <si>
    <t>-4.9</t>
  </si>
  <si>
    <t>0.23</t>
  </si>
  <si>
    <t>Chaperone protein HtpG OS=Ther</t>
  </si>
  <si>
    <t>-5.0</t>
  </si>
  <si>
    <t>Chromosome, complete genome OS</t>
  </si>
  <si>
    <t>-5.1</t>
  </si>
  <si>
    <t>0.24</t>
  </si>
  <si>
    <t>Uncharacterized protein OS=Sal</t>
  </si>
  <si>
    <t>Uncharacterized protein OS=Azo</t>
  </si>
  <si>
    <t>Bdellovibrio bacteriovorus com</t>
  </si>
  <si>
    <t>-5.2</t>
  </si>
  <si>
    <t>Putative cytochrome c OS=Myxoc</t>
  </si>
  <si>
    <t>-5.3</t>
  </si>
  <si>
    <t>0.25</t>
  </si>
  <si>
    <t>Uncharacterized protein OS=Osc</t>
  </si>
  <si>
    <t>-5.4</t>
  </si>
  <si>
    <t>0.26</t>
  </si>
  <si>
    <t>Cytochrome c class III OS=Desu</t>
  </si>
  <si>
    <t>Uncharacterized protein OS=Ple</t>
  </si>
  <si>
    <t>Menaquinol oxidoreductase comp</t>
  </si>
  <si>
    <t>Cytochrome c class I OS=Mucila</t>
  </si>
  <si>
    <t>-5.5</t>
  </si>
  <si>
    <t>0.27</t>
  </si>
  <si>
    <t>Uncharacterized protein OS=Tru</t>
  </si>
  <si>
    <t>Cytochrome c, class III, conse</t>
  </si>
  <si>
    <t>-5.6</t>
  </si>
  <si>
    <t>0.28</t>
  </si>
  <si>
    <t>-5.7</t>
  </si>
  <si>
    <t>Forkhead-associated protein OS</t>
  </si>
  <si>
    <t>-5.8</t>
  </si>
  <si>
    <t>0.29</t>
  </si>
  <si>
    <t>Uncharacterized protein OS=Thi</t>
  </si>
  <si>
    <t>-5.9</t>
  </si>
  <si>
    <t>-6.0</t>
  </si>
  <si>
    <t>0.31</t>
  </si>
  <si>
    <t>Uncharacterized protein OS=Det</t>
  </si>
  <si>
    <t>Multiheme cytochrome OS=Anaero</t>
  </si>
  <si>
    <t>-6.1</t>
  </si>
  <si>
    <t>Cytochrome c class I OS=Sphing</t>
  </si>
  <si>
    <t>-6.2</t>
  </si>
  <si>
    <t>0.32</t>
  </si>
  <si>
    <t>-6.3</t>
  </si>
  <si>
    <t>0.33</t>
  </si>
  <si>
    <t>Hypothetical secreted protein</t>
  </si>
  <si>
    <t>0.34</t>
  </si>
  <si>
    <t>Uncharacterized protein OS=Pla</t>
  </si>
  <si>
    <t>-6.4</t>
  </si>
  <si>
    <t>0.35</t>
  </si>
  <si>
    <t>-6.5</t>
  </si>
  <si>
    <t>Cytochrome c class I OS=Lacinu</t>
  </si>
  <si>
    <t>0.36</t>
  </si>
  <si>
    <t>Uncharacterized protein OS=Bil</t>
  </si>
  <si>
    <t>-6.6</t>
  </si>
  <si>
    <t>Uncharacterized protein OS=Cal</t>
  </si>
  <si>
    <t>0.37</t>
  </si>
  <si>
    <t>-6.7</t>
  </si>
  <si>
    <t>Cytochrome c, mono-and diheme</t>
  </si>
  <si>
    <t>Uncharacterized protein OS=Chl</t>
  </si>
  <si>
    <t>Extracellular respiratory syst</t>
  </si>
  <si>
    <t>ABC-type phosphate transport s</t>
  </si>
  <si>
    <t>-6.8</t>
  </si>
  <si>
    <t>0.38</t>
  </si>
  <si>
    <t>0.39</t>
  </si>
  <si>
    <t>-6.9</t>
  </si>
  <si>
    <t>Putative cytochrome c OS=Coral</t>
  </si>
  <si>
    <t>Chaperone protein HtpG OS=Rhiz</t>
  </si>
  <si>
    <t>-7.0</t>
  </si>
  <si>
    <t>Cytochrome c class I OS=Flavob</t>
  </si>
  <si>
    <t>-7.1</t>
  </si>
  <si>
    <t>0.42</t>
  </si>
  <si>
    <t>Candidatus Methylomirabilis ox</t>
  </si>
  <si>
    <t>Putative cytochrome c OS=Akker</t>
  </si>
  <si>
    <t>Hypothetical conserved protein</t>
  </si>
  <si>
    <t>-7.2</t>
  </si>
  <si>
    <t>0.43</t>
  </si>
  <si>
    <t>Cytochrome c2 OS=Owenweeksia h</t>
  </si>
  <si>
    <t>-7.3</t>
  </si>
  <si>
    <t>0.44</t>
  </si>
  <si>
    <t>Uncharacterized protein OS=Lep</t>
  </si>
  <si>
    <t>Putative cytochrome c3 putativ</t>
  </si>
  <si>
    <t>-7.4</t>
  </si>
  <si>
    <t>0.45</t>
  </si>
  <si>
    <t>0.46</t>
  </si>
  <si>
    <t>Cytochrome c family protein, p</t>
  </si>
  <si>
    <t>-7.5</t>
  </si>
  <si>
    <t>0.47</t>
  </si>
  <si>
    <t>Cytochrome c3 OS=Geobacter lov</t>
  </si>
  <si>
    <t>Uncharacterized protein OS=Run</t>
  </si>
  <si>
    <t>-7.6</t>
  </si>
  <si>
    <t>Cytochrome c3 OS=Robiginitalea</t>
  </si>
  <si>
    <t>0.48</t>
  </si>
  <si>
    <t>-7.7</t>
  </si>
  <si>
    <t>0.49</t>
  </si>
  <si>
    <t>-7.8</t>
  </si>
  <si>
    <t>0.51</t>
  </si>
  <si>
    <t>-7.9</t>
  </si>
  <si>
    <t>0.52</t>
  </si>
  <si>
    <t>-8.0</t>
  </si>
  <si>
    <t>0.53</t>
  </si>
  <si>
    <t>0.54</t>
  </si>
  <si>
    <t>Cytochrome c7 OS=Geobacter met</t>
  </si>
  <si>
    <t>-8.1</t>
  </si>
  <si>
    <t>0.55</t>
  </si>
  <si>
    <t>Cytochrome c3 OS=Leeuwenhoekie</t>
  </si>
  <si>
    <t>-8.2</t>
  </si>
  <si>
    <t>0.56</t>
  </si>
  <si>
    <t>0.57</t>
  </si>
  <si>
    <t>Cytochrome c class I OS=Cyclob</t>
  </si>
  <si>
    <t>-8.3</t>
  </si>
  <si>
    <t>0.58</t>
  </si>
  <si>
    <t>Uncharacterized protein OS=Rho</t>
  </si>
  <si>
    <t>0.59</t>
  </si>
  <si>
    <t>-8.4</t>
  </si>
  <si>
    <t>0.6</t>
  </si>
  <si>
    <t>Uncharacterized protein OS=Fle</t>
  </si>
  <si>
    <t>-8.5</t>
  </si>
  <si>
    <t>0.61</t>
  </si>
  <si>
    <t>0.62</t>
  </si>
  <si>
    <t>Extracellular iron oxide respi</t>
  </si>
  <si>
    <t>Uncharacterized protein OS=Sor</t>
  </si>
  <si>
    <t>-8.7</t>
  </si>
  <si>
    <t>0.64</t>
  </si>
  <si>
    <t>0.65</t>
  </si>
  <si>
    <t>Outer membrane undecaheme cyto</t>
  </si>
  <si>
    <t>-8.8</t>
  </si>
  <si>
    <t>0.66</t>
  </si>
  <si>
    <t>0.67</t>
  </si>
  <si>
    <t>-8.9</t>
  </si>
  <si>
    <t>0.68</t>
  </si>
  <si>
    <t>Cytochrome c bacterial OS=Burk</t>
  </si>
  <si>
    <t>0.69</t>
  </si>
  <si>
    <t>-9.0</t>
  </si>
  <si>
    <t>Multiheme cytochrome domain pr</t>
  </si>
  <si>
    <t>Chaperone protein HtpG OS=Stig</t>
  </si>
  <si>
    <t>0.71</t>
  </si>
  <si>
    <t>Uncharacterized protein OS=Myr</t>
  </si>
  <si>
    <t>-9.1</t>
  </si>
  <si>
    <t>0.72</t>
  </si>
  <si>
    <t>-9.2</t>
  </si>
  <si>
    <t>0.73</t>
  </si>
  <si>
    <t>Molybdopterin oxidoreductase s</t>
  </si>
  <si>
    <t>Cytochrome c3 OS=Desulfuromona</t>
  </si>
  <si>
    <t>0.74</t>
  </si>
  <si>
    <t>Multiheme cytochrome c OS=Zobe</t>
  </si>
  <si>
    <t>0.75</t>
  </si>
  <si>
    <t>Decaheme cytochrome c related</t>
  </si>
  <si>
    <t>-9.3</t>
  </si>
  <si>
    <t>Cytochrome c class III family</t>
  </si>
  <si>
    <t>0.77</t>
  </si>
  <si>
    <t>-9.4</t>
  </si>
  <si>
    <t>0.79</t>
  </si>
  <si>
    <t>Uncharacterized protein OS=Pel</t>
  </si>
  <si>
    <t>-9.5</t>
  </si>
  <si>
    <t>Putative Hdr-like menaquinol o</t>
  </si>
  <si>
    <t>0.81</t>
  </si>
  <si>
    <t>Cytochrome c3 OS=Methylacidiph</t>
  </si>
  <si>
    <t>-9.6</t>
  </si>
  <si>
    <t>0.82</t>
  </si>
  <si>
    <t>0.83</t>
  </si>
  <si>
    <t>0.84</t>
  </si>
  <si>
    <t>-9.7</t>
  </si>
  <si>
    <t>0.85</t>
  </si>
  <si>
    <t>0.86</t>
  </si>
  <si>
    <t>-9.8</t>
  </si>
  <si>
    <t>0.87</t>
  </si>
  <si>
    <t>0.88</t>
  </si>
  <si>
    <t>-9.9</t>
  </si>
  <si>
    <t>0.89</t>
  </si>
  <si>
    <t>Cytochrome c class I OS=Pedoba</t>
  </si>
  <si>
    <t>Cytochrome c OS=Polaribacter s</t>
  </si>
  <si>
    <t>-10.0</t>
  </si>
  <si>
    <t>0.93</t>
  </si>
  <si>
    <t>0.94</t>
  </si>
  <si>
    <t>Molybdopterin oxidoreductase,</t>
  </si>
  <si>
    <t>Cytochrome C OS=Sphingobacteri</t>
  </si>
  <si>
    <t>-10.1</t>
  </si>
  <si>
    <t>0.95</t>
  </si>
  <si>
    <t>Uncharacterized protein OS=Pol</t>
  </si>
  <si>
    <t>-10.3</t>
  </si>
  <si>
    <t>-10.4</t>
  </si>
  <si>
    <t>Cytochrome c class I OS=Murica</t>
  </si>
  <si>
    <t>-10.5</t>
  </si>
  <si>
    <t>Cytochrome c3 OS=Rhodothermus</t>
  </si>
  <si>
    <t>-10.6</t>
  </si>
  <si>
    <t>-10.7</t>
  </si>
  <si>
    <t>Putative 83 kDa decaheme outer</t>
  </si>
  <si>
    <t>Gluconacetobacter diazotrophic</t>
  </si>
  <si>
    <t>-10.8</t>
  </si>
  <si>
    <t>-10.9</t>
  </si>
  <si>
    <t>-11.0</t>
  </si>
  <si>
    <t>-11.1</t>
  </si>
  <si>
    <t>Cytochrome c3 OS=Croceibacter</t>
  </si>
  <si>
    <t>-11.2</t>
  </si>
  <si>
    <t>Cytochrome bd quinol oxidase s</t>
  </si>
  <si>
    <t>-11.3</t>
  </si>
  <si>
    <t>Cytochrome c, class III OS=Ana</t>
  </si>
  <si>
    <t>Cytochrome C OS=Capnocytophaga</t>
  </si>
  <si>
    <t>Cytochrome c class I OS=Cellul</t>
  </si>
  <si>
    <t>-11.4</t>
  </si>
  <si>
    <t>-11.5</t>
  </si>
  <si>
    <t>-11.6</t>
  </si>
  <si>
    <t>Putative cytochrome C3 OS=uncu</t>
  </si>
  <si>
    <t>-11.7</t>
  </si>
  <si>
    <t>Hypothetical membrane protein</t>
  </si>
  <si>
    <t>Cytochrome c3 OS=Maribacter sp</t>
  </si>
  <si>
    <t>-11.8</t>
  </si>
  <si>
    <t>Cytochrome c class I OS=Dokdon</t>
  </si>
  <si>
    <t>-12.0</t>
  </si>
  <si>
    <t>-12.1</t>
  </si>
  <si>
    <t>Main chromosome, complete repl</t>
  </si>
  <si>
    <t>Cytochrome c OS=Capnocytophaga</t>
  </si>
  <si>
    <t>-12.2</t>
  </si>
  <si>
    <t>Putative cytochrome c OS=Flavo</t>
  </si>
  <si>
    <t>-12.3</t>
  </si>
  <si>
    <t>Cytochrome c, 6 heme-binding s</t>
  </si>
  <si>
    <t>Chaperone protein HtpG OS=Chth</t>
  </si>
  <si>
    <t>-12.4</t>
  </si>
  <si>
    <t>Cytochrome c nitrite reductase</t>
  </si>
  <si>
    <t>Uncharacterized protein OS=Imt</t>
  </si>
  <si>
    <t>-12.5</t>
  </si>
  <si>
    <t>Cytochrome c, class III family</t>
  </si>
  <si>
    <t>Cytochrome c, class III OS=Des</t>
  </si>
  <si>
    <t>-12.6</t>
  </si>
  <si>
    <t>Uncharacterized protein OS=Cap</t>
  </si>
  <si>
    <t>Cytochrome c, class I OS=Flavo</t>
  </si>
  <si>
    <t>-12.7</t>
  </si>
  <si>
    <t>-12.8</t>
  </si>
  <si>
    <t>Complete circular genome OS=Gr</t>
  </si>
  <si>
    <t>-12.9</t>
  </si>
  <si>
    <t>Membrane protein of the cytoch</t>
  </si>
  <si>
    <t>-13.0</t>
  </si>
  <si>
    <t>Chaperone protein OS=Nitrospir</t>
  </si>
  <si>
    <t>-13.1</t>
  </si>
  <si>
    <t>-13.2</t>
  </si>
  <si>
    <t>Uncharacterized protein OS=Pse</t>
  </si>
  <si>
    <t>-13.3</t>
  </si>
  <si>
    <t>Uncharacterized protein OS=Gal</t>
  </si>
  <si>
    <t>-13.4</t>
  </si>
  <si>
    <t>Cytochrome c class I OS=Halisc</t>
  </si>
  <si>
    <t>-13.6</t>
  </si>
  <si>
    <t>-13.7</t>
  </si>
  <si>
    <t>-13.8</t>
  </si>
  <si>
    <t>-13.9</t>
  </si>
  <si>
    <t>-14.0</t>
  </si>
  <si>
    <t>Putative chaperone protein Htp</t>
  </si>
  <si>
    <t>-14.1</t>
  </si>
  <si>
    <t>Class III cytochrome c domain</t>
  </si>
  <si>
    <t>Cytochrome c OS=Pelobacter car</t>
  </si>
  <si>
    <t>-14.2</t>
  </si>
  <si>
    <t>DeCa-heme c-type cytochrome OS</t>
  </si>
  <si>
    <t>Cytochrome c class III OS=Anae</t>
  </si>
  <si>
    <t>-14.4</t>
  </si>
  <si>
    <t>-14.6</t>
  </si>
  <si>
    <t>-14.7</t>
  </si>
  <si>
    <t>-14.8</t>
  </si>
  <si>
    <t>Chaperone protein HtpG OS=uncu</t>
  </si>
  <si>
    <t>HtpG chaperone protein HtpG OS</t>
  </si>
  <si>
    <t>-14.9</t>
  </si>
  <si>
    <t>Chaperone protein htpG OS=Ther</t>
  </si>
  <si>
    <t>Cytochrome c class I OS=Sapros</t>
  </si>
  <si>
    <t>-15.0</t>
  </si>
  <si>
    <t>Cytochrome c class I OS=Weekse</t>
  </si>
  <si>
    <t>-15.1</t>
  </si>
  <si>
    <t>Cytochrome c551/c552 OS=Solita</t>
  </si>
  <si>
    <t>-15.2</t>
  </si>
  <si>
    <t>-15.3</t>
  </si>
  <si>
    <t>-15.4</t>
  </si>
  <si>
    <t>Chaperone protein HtpG OS=Soli</t>
  </si>
  <si>
    <t>-15.6</t>
  </si>
  <si>
    <t>-15.7</t>
  </si>
  <si>
    <t>Tetratricopeptide TPR_2 (Possi</t>
  </si>
  <si>
    <t>-15.8</t>
  </si>
  <si>
    <t>-15.9</t>
  </si>
  <si>
    <t>-16.0</t>
  </si>
  <si>
    <t>-16.1</t>
  </si>
  <si>
    <t>-16.2</t>
  </si>
  <si>
    <t>Cytochrome c3 OS=Geobacter sp.</t>
  </si>
  <si>
    <t>-16.3</t>
  </si>
  <si>
    <t>Cytochrome c OS=Sulcia mueller</t>
  </si>
  <si>
    <t>-16.4</t>
  </si>
  <si>
    <t>Uncharacterized protein OS=Gra</t>
  </si>
  <si>
    <t>-16.5</t>
  </si>
  <si>
    <t>-16.6</t>
  </si>
  <si>
    <t>Cj81-097 (Fragment) OS=Campylo</t>
  </si>
  <si>
    <t>-16.8</t>
  </si>
  <si>
    <t>Cytochrome c OS=Blattabacteriu</t>
  </si>
  <si>
    <t>-16.9</t>
  </si>
  <si>
    <t>-17.0</t>
  </si>
  <si>
    <t>-17.2</t>
  </si>
  <si>
    <t>Uncharacterized protein OS=Sid</t>
  </si>
  <si>
    <t>-17.3</t>
  </si>
  <si>
    <t>Membrane protein containing cy</t>
  </si>
  <si>
    <t>-17.4</t>
  </si>
  <si>
    <t>Cytochrome c class I OS=Spiros</t>
  </si>
  <si>
    <t>-17.6</t>
  </si>
  <si>
    <t>-17.7</t>
  </si>
  <si>
    <t>-17.8</t>
  </si>
  <si>
    <t>-17.9</t>
  </si>
  <si>
    <t>-18.2</t>
  </si>
  <si>
    <t>-18.3</t>
  </si>
  <si>
    <t>Cytochrome c3 OS=Microscilla m</t>
  </si>
  <si>
    <t>Cytochrome c class I OS=Dyadob</t>
  </si>
  <si>
    <t>-18.5</t>
  </si>
  <si>
    <t>Drat genome OS=Fibrella aestua</t>
  </si>
  <si>
    <t>-18.6</t>
  </si>
  <si>
    <t>CYC3</t>
  </si>
  <si>
    <t>CYC7</t>
  </si>
  <si>
    <t xml:space="preserve">O87538 </t>
  </si>
  <si>
    <t xml:space="preserve">Q939D8 </t>
  </si>
  <si>
    <t xml:space="preserve">Q93M26 </t>
  </si>
  <si>
    <t xml:space="preserve">Q8GGK7 </t>
  </si>
  <si>
    <t xml:space="preserve">Q8EJI6 </t>
  </si>
  <si>
    <t xml:space="preserve">Q8EG32 </t>
  </si>
  <si>
    <t xml:space="preserve">Q8E8T5 </t>
  </si>
  <si>
    <t xml:space="preserve">Q84EK8 </t>
  </si>
  <si>
    <t xml:space="preserve">Q84EK7 </t>
  </si>
  <si>
    <t xml:space="preserve">Q7MSJ8 </t>
  </si>
  <si>
    <t xml:space="preserve">Q72HT0 </t>
  </si>
  <si>
    <t xml:space="preserve">Q749U7 </t>
  </si>
  <si>
    <t xml:space="preserve">Q74CB4 </t>
  </si>
  <si>
    <t xml:space="preserve">Q74ED8 </t>
  </si>
  <si>
    <t xml:space="preserve">Q74G82 </t>
  </si>
  <si>
    <t xml:space="preserve">Q74G83 </t>
  </si>
  <si>
    <t xml:space="preserve">Q5SHG5 </t>
  </si>
  <si>
    <t xml:space="preserve">Q50FT2 </t>
  </si>
  <si>
    <t xml:space="preserve">Q50FT4 </t>
  </si>
  <si>
    <t xml:space="preserve">Q46SV6 </t>
  </si>
  <si>
    <t xml:space="preserve">Q39QU5 </t>
  </si>
  <si>
    <t xml:space="preserve">Q39QU6 </t>
  </si>
  <si>
    <t xml:space="preserve">Q39UJ9 </t>
  </si>
  <si>
    <t xml:space="preserve">Q39UN6 </t>
  </si>
  <si>
    <t xml:space="preserve">Q39X72 </t>
  </si>
  <si>
    <t xml:space="preserve">Q39XF7 </t>
  </si>
  <si>
    <t xml:space="preserve">Q39YU6 </t>
  </si>
  <si>
    <t xml:space="preserve">Q3A0V5 </t>
  </si>
  <si>
    <t xml:space="preserve">Q3A1G9 </t>
  </si>
  <si>
    <t xml:space="preserve">Q3A435 </t>
  </si>
  <si>
    <t xml:space="preserve">Q3JBQ8 </t>
  </si>
  <si>
    <t xml:space="preserve">Q2W1U5 </t>
  </si>
  <si>
    <t xml:space="preserve">Q251D9 </t>
  </si>
  <si>
    <t xml:space="preserve">Q24TU4 </t>
  </si>
  <si>
    <t xml:space="preserve">Q21XR1 </t>
  </si>
  <si>
    <t xml:space="preserve">Q21R26 </t>
  </si>
  <si>
    <t xml:space="preserve">Q21R22 </t>
  </si>
  <si>
    <t xml:space="preserve">Q1YY46 </t>
  </si>
  <si>
    <t xml:space="preserve">Q1NPF2 </t>
  </si>
  <si>
    <t xml:space="preserve">Q1NPI8 </t>
  </si>
  <si>
    <t xml:space="preserve">Q2LQK3 </t>
  </si>
  <si>
    <t xml:space="preserve">Q2III7 </t>
  </si>
  <si>
    <t xml:space="preserve">Q2IJE3 </t>
  </si>
  <si>
    <t xml:space="preserve">Q2IP35 </t>
  </si>
  <si>
    <t xml:space="preserve">Q2IDS2 </t>
  </si>
  <si>
    <t xml:space="preserve">Q2IJ34 </t>
  </si>
  <si>
    <t xml:space="preserve">Q2IK06 </t>
  </si>
  <si>
    <t xml:space="preserve">Q2IPF4 </t>
  </si>
  <si>
    <t xml:space="preserve">Q0F3K0 </t>
  </si>
  <si>
    <t xml:space="preserve">Q1IM95 </t>
  </si>
  <si>
    <t xml:space="preserve">Q1K1L3 </t>
  </si>
  <si>
    <t xml:space="preserve">Q07ZT7 </t>
  </si>
  <si>
    <t xml:space="preserve">Q07ZT8 </t>
  </si>
  <si>
    <t xml:space="preserve">Q1K1V5 </t>
  </si>
  <si>
    <t xml:space="preserve">Q1K0W0 </t>
  </si>
  <si>
    <t xml:space="preserve">Q0HH88 </t>
  </si>
  <si>
    <t xml:space="preserve">Q0HTJ4 </t>
  </si>
  <si>
    <t xml:space="preserve">Q0HMZ9 </t>
  </si>
  <si>
    <t xml:space="preserve">Q0HQT3 </t>
  </si>
  <si>
    <t xml:space="preserve">Q1D5L7 </t>
  </si>
  <si>
    <t xml:space="preserve">Q1CZG0 </t>
  </si>
  <si>
    <t xml:space="preserve">Q1G2W8 </t>
  </si>
  <si>
    <t xml:space="preserve">Q0HH87 </t>
  </si>
  <si>
    <t xml:space="preserve">Q0HTJ3 </t>
  </si>
  <si>
    <t xml:space="preserve">A1AUT1 </t>
  </si>
  <si>
    <t xml:space="preserve">Q01PE6 </t>
  </si>
  <si>
    <t xml:space="preserve">Q1JVW5 </t>
  </si>
  <si>
    <t xml:space="preserve">Q01NA3 </t>
  </si>
  <si>
    <t xml:space="preserve">Q01NH9 </t>
  </si>
  <si>
    <t xml:space="preserve">Q01Y69 </t>
  </si>
  <si>
    <t xml:space="preserve">A1RFI3 </t>
  </si>
  <si>
    <t xml:space="preserve">A1S4V9 </t>
  </si>
  <si>
    <t xml:space="preserve">A1S4W0 </t>
  </si>
  <si>
    <t xml:space="preserve">A1S4W2 </t>
  </si>
  <si>
    <t xml:space="preserve">A1RLA0 </t>
  </si>
  <si>
    <t xml:space="preserve">A0KSG1 </t>
  </si>
  <si>
    <t xml:space="preserve">A0KYN2 </t>
  </si>
  <si>
    <t xml:space="preserve">A1VXB0 </t>
  </si>
  <si>
    <t xml:space="preserve">A3D2Z0 </t>
  </si>
  <si>
    <t xml:space="preserve">A3D2Z1 </t>
  </si>
  <si>
    <t xml:space="preserve">A3D2Z2 </t>
  </si>
  <si>
    <t xml:space="preserve">A3D766 </t>
  </si>
  <si>
    <t xml:space="preserve">A3Q9S2 </t>
  </si>
  <si>
    <t xml:space="preserve">A3QFY9 </t>
  </si>
  <si>
    <t xml:space="preserve">A3QFZ0 </t>
  </si>
  <si>
    <t xml:space="preserve">A3QFZ2 </t>
  </si>
  <si>
    <t xml:space="preserve">A3YPX6 </t>
  </si>
  <si>
    <t xml:space="preserve">A3ZFD4 </t>
  </si>
  <si>
    <t xml:space="preserve">A4AMZ4 </t>
  </si>
  <si>
    <t xml:space="preserve">A4AQS0 </t>
  </si>
  <si>
    <t xml:space="preserve">A4BI87 </t>
  </si>
  <si>
    <t xml:space="preserve">A4Y5H0 </t>
  </si>
  <si>
    <t xml:space="preserve">A4Y5H1 </t>
  </si>
  <si>
    <t xml:space="preserve">A4YAU3 </t>
  </si>
  <si>
    <t xml:space="preserve">A5CVY7 </t>
  </si>
  <si>
    <t xml:space="preserve">A5G554 </t>
  </si>
  <si>
    <t xml:space="preserve">A5G584 </t>
  </si>
  <si>
    <t xml:space="preserve">A5G875 </t>
  </si>
  <si>
    <t xml:space="preserve">A5G8Z6 </t>
  </si>
  <si>
    <t xml:space="preserve">A5G8Z9 </t>
  </si>
  <si>
    <t xml:space="preserve">A5G9D0 </t>
  </si>
  <si>
    <t xml:space="preserve">A5G9W3 </t>
  </si>
  <si>
    <t xml:space="preserve">A5GA96 </t>
  </si>
  <si>
    <t xml:space="preserve">A5GBH1 </t>
  </si>
  <si>
    <t xml:space="preserve">A5GCL3 </t>
  </si>
  <si>
    <t xml:space="preserve">A6DUA9 </t>
  </si>
  <si>
    <t xml:space="preserve">A6WLN6 </t>
  </si>
  <si>
    <t xml:space="preserve">A6WLN7 </t>
  </si>
  <si>
    <t xml:space="preserve">A6WLN8 </t>
  </si>
  <si>
    <t xml:space="preserve">A6WT62 </t>
  </si>
  <si>
    <t xml:space="preserve">A7H0S6 </t>
  </si>
  <si>
    <t xml:space="preserve">A7HBB0 </t>
  </si>
  <si>
    <t xml:space="preserve">A7HC65 </t>
  </si>
  <si>
    <t xml:space="preserve">A7HC66 </t>
  </si>
  <si>
    <t xml:space="preserve">A7HDQ0 </t>
  </si>
  <si>
    <t xml:space="preserve">A8DR46 </t>
  </si>
  <si>
    <t xml:space="preserve">A8FJJ3 </t>
  </si>
  <si>
    <t xml:space="preserve">A8FQH2 </t>
  </si>
  <si>
    <t xml:space="preserve">A8FQI3 </t>
  </si>
  <si>
    <t xml:space="preserve">A8FTG3 </t>
  </si>
  <si>
    <t xml:space="preserve">A8FTG4 </t>
  </si>
  <si>
    <t xml:space="preserve">A8FTG5 </t>
  </si>
  <si>
    <t xml:space="preserve">A8FTG6 </t>
  </si>
  <si>
    <t xml:space="preserve">A8FV76 </t>
  </si>
  <si>
    <t xml:space="preserve">A8FYZ7 </t>
  </si>
  <si>
    <t xml:space="preserve">A8GZS0 </t>
  </si>
  <si>
    <t xml:space="preserve">A8GZU4 </t>
  </si>
  <si>
    <t xml:space="preserve">A8H627 </t>
  </si>
  <si>
    <t xml:space="preserve">A8H629 </t>
  </si>
  <si>
    <t xml:space="preserve">A8H630 </t>
  </si>
  <si>
    <t xml:space="preserve">A8H8J9 </t>
  </si>
  <si>
    <t xml:space="preserve">A8H9X1 </t>
  </si>
  <si>
    <t xml:space="preserve">A8HC61 </t>
  </si>
  <si>
    <t xml:space="preserve">A8ZWL9 </t>
  </si>
  <si>
    <t xml:space="preserve">A9DGM3 </t>
  </si>
  <si>
    <t xml:space="preserve">A9DQT7 </t>
  </si>
  <si>
    <t xml:space="preserve">A9HPA6 </t>
  </si>
  <si>
    <t xml:space="preserve">A9KWG2 </t>
  </si>
  <si>
    <t xml:space="preserve">A9KWG3 </t>
  </si>
  <si>
    <t xml:space="preserve">A9KWG4 </t>
  </si>
  <si>
    <t xml:space="preserve">A9KYE2 </t>
  </si>
  <si>
    <t xml:space="preserve">A9L4P6 </t>
  </si>
  <si>
    <t xml:space="preserve">B0TLW1 </t>
  </si>
  <si>
    <t xml:space="preserve">B0TLW2 </t>
  </si>
  <si>
    <t xml:space="preserve">B0TLW3 </t>
  </si>
  <si>
    <t xml:space="preserve">B0TN75 </t>
  </si>
  <si>
    <t xml:space="preserve">B0TRF4 </t>
  </si>
  <si>
    <t xml:space="preserve">B0TS07 </t>
  </si>
  <si>
    <t xml:space="preserve">B0TU97 </t>
  </si>
  <si>
    <t xml:space="preserve">B0UGB5 </t>
  </si>
  <si>
    <t xml:space="preserve">B1KK77 </t>
  </si>
  <si>
    <t xml:space="preserve">B1KK97 </t>
  </si>
  <si>
    <t xml:space="preserve">B1M0T3 </t>
  </si>
  <si>
    <t xml:space="preserve">B1M9H1 </t>
  </si>
  <si>
    <t xml:space="preserve">B1XXQ9 </t>
  </si>
  <si>
    <t xml:space="preserve">B1XXR0 </t>
  </si>
  <si>
    <t xml:space="preserve">B1XXR4 </t>
  </si>
  <si>
    <t xml:space="preserve">B3E4S2 </t>
  </si>
  <si>
    <t xml:space="preserve">B3E650 </t>
  </si>
  <si>
    <t xml:space="preserve">B3E6P7 </t>
  </si>
  <si>
    <t xml:space="preserve">B3E7F4 </t>
  </si>
  <si>
    <t xml:space="preserve">B3E7W5 </t>
  </si>
  <si>
    <t xml:space="preserve">B3EAB2 </t>
  </si>
  <si>
    <t xml:space="preserve">B3EBL5 </t>
  </si>
  <si>
    <t xml:space="preserve">B4CZX9 </t>
  </si>
  <si>
    <t xml:space="preserve">B4DA24 </t>
  </si>
  <si>
    <t xml:space="preserve">B4UAK6 </t>
  </si>
  <si>
    <t xml:space="preserve">B4UBF4 </t>
  </si>
  <si>
    <t xml:space="preserve">B4UCY8 </t>
  </si>
  <si>
    <t xml:space="preserve">B4UCY9 </t>
  </si>
  <si>
    <t xml:space="preserve">B4UED2 </t>
  </si>
  <si>
    <t xml:space="preserve">B4UF84 </t>
  </si>
  <si>
    <t xml:space="preserve">B4UKD5 </t>
  </si>
  <si>
    <t xml:space="preserve">B4ULM9 </t>
  </si>
  <si>
    <t xml:space="preserve">B5E916 </t>
  </si>
  <si>
    <t xml:space="preserve">B5EB74 </t>
  </si>
  <si>
    <t xml:space="preserve">B5EB82 </t>
  </si>
  <si>
    <t xml:space="preserve">B5EBF6 </t>
  </si>
  <si>
    <t xml:space="preserve">B5EBZ5 </t>
  </si>
  <si>
    <t xml:space="preserve">B5EE04 </t>
  </si>
  <si>
    <t xml:space="preserve">B5EG37 </t>
  </si>
  <si>
    <t xml:space="preserve">B5EGC0 </t>
  </si>
  <si>
    <t xml:space="preserve">B5EGC6 </t>
  </si>
  <si>
    <t xml:space="preserve">B6BK24 </t>
  </si>
  <si>
    <t xml:space="preserve">B6C178 </t>
  </si>
  <si>
    <t xml:space="preserve">B8CNP6 </t>
  </si>
  <si>
    <t xml:space="preserve">B8CQV9 </t>
  </si>
  <si>
    <t xml:space="preserve">B8CRH0 </t>
  </si>
  <si>
    <t xml:space="preserve">B8CTP9 </t>
  </si>
  <si>
    <t xml:space="preserve">B8E5G2 </t>
  </si>
  <si>
    <t xml:space="preserve">B8E5G4 </t>
  </si>
  <si>
    <t xml:space="preserve">B8E8W2 </t>
  </si>
  <si>
    <t xml:space="preserve">B8FAX8 </t>
  </si>
  <si>
    <t xml:space="preserve">B8FSF3 </t>
  </si>
  <si>
    <t xml:space="preserve">B8G0Q7 </t>
  </si>
  <si>
    <t xml:space="preserve">B8G9D8 </t>
  </si>
  <si>
    <t xml:space="preserve">B8IHH6 </t>
  </si>
  <si>
    <t xml:space="preserve">B8IZ27 </t>
  </si>
  <si>
    <t xml:space="preserve">B8J692 </t>
  </si>
  <si>
    <t xml:space="preserve">B8J7B1 </t>
  </si>
  <si>
    <t xml:space="preserve">B8J8B5 </t>
  </si>
  <si>
    <t xml:space="preserve">B8JA67 </t>
  </si>
  <si>
    <t xml:space="preserve">B8JA68 </t>
  </si>
  <si>
    <t xml:space="preserve">B8JDV4 </t>
  </si>
  <si>
    <t xml:space="preserve">B8JEI7 </t>
  </si>
  <si>
    <t xml:space="preserve">B8JG91 </t>
  </si>
  <si>
    <t xml:space="preserve">B9KGE8 </t>
  </si>
  <si>
    <t xml:space="preserve">B9LZD9 </t>
  </si>
  <si>
    <t xml:space="preserve">B9M0E4 </t>
  </si>
  <si>
    <t xml:space="preserve">B9M0E7 </t>
  </si>
  <si>
    <t xml:space="preserve">B9M1T4 </t>
  </si>
  <si>
    <t xml:space="preserve">B9M4R0 </t>
  </si>
  <si>
    <t xml:space="preserve">B9M6M2 </t>
  </si>
  <si>
    <t xml:space="preserve">B9M9C4 </t>
  </si>
  <si>
    <t xml:space="preserve">B9XE60 </t>
  </si>
  <si>
    <t xml:space="preserve">C0Q9Q7 </t>
  </si>
  <si>
    <t xml:space="preserve">C0QIU2 </t>
  </si>
  <si>
    <t xml:space="preserve">C5BGS1 </t>
  </si>
  <si>
    <t xml:space="preserve">C6B8I6 </t>
  </si>
  <si>
    <t xml:space="preserve">C6E0W3 </t>
  </si>
  <si>
    <t xml:space="preserve">C6E1M3 </t>
  </si>
  <si>
    <t xml:space="preserve">C6E5L8 </t>
  </si>
  <si>
    <t xml:space="preserve">C6E8Q0 </t>
  </si>
  <si>
    <t xml:space="preserve">C6E9F9 </t>
  </si>
  <si>
    <t xml:space="preserve">C6E9P9 </t>
  </si>
  <si>
    <t xml:space="preserve">C6E9Q4 </t>
  </si>
  <si>
    <t xml:space="preserve">C8WZU7 </t>
  </si>
  <si>
    <t xml:space="preserve">D0LJA2 </t>
  </si>
  <si>
    <t xml:space="preserve">D0LMR4 </t>
  </si>
  <si>
    <t xml:space="preserve">D0LN66 </t>
  </si>
  <si>
    <t xml:space="preserve">D0LN70 </t>
  </si>
  <si>
    <t xml:space="preserve">D0MDD4 </t>
  </si>
  <si>
    <t xml:space="preserve">D0ZG08 </t>
  </si>
  <si>
    <t xml:space="preserve">D1B0W8 </t>
  </si>
  <si>
    <t xml:space="preserve">D1CCI7 </t>
  </si>
  <si>
    <t xml:space="preserve">D1JH50 </t>
  </si>
  <si>
    <t xml:space="preserve">D1JH52 </t>
  </si>
  <si>
    <t xml:space="preserve">D1JH54 </t>
  </si>
  <si>
    <t xml:space="preserve">D2MQQ3 </t>
  </si>
  <si>
    <t xml:space="preserve">D3P984 </t>
  </si>
  <si>
    <t xml:space="preserve">D3PCH4 </t>
  </si>
  <si>
    <t xml:space="preserve">D3RWI1 </t>
  </si>
  <si>
    <t xml:space="preserve">D3S3K6 </t>
  </si>
  <si>
    <t xml:space="preserve">D4H1E3 </t>
  </si>
  <si>
    <t xml:space="preserve">D4H5F4 </t>
  </si>
  <si>
    <t xml:space="preserve">D4H672 </t>
  </si>
  <si>
    <t xml:space="preserve">D5CNG7 </t>
  </si>
  <si>
    <t xml:space="preserve">D5MLL9 </t>
  </si>
  <si>
    <t xml:space="preserve">D6Z5P6 </t>
  </si>
  <si>
    <t xml:space="preserve">D6Z6J9 </t>
  </si>
  <si>
    <t xml:space="preserve">D7AEB1 </t>
  </si>
  <si>
    <t xml:space="preserve">D7AEB2 </t>
  </si>
  <si>
    <t xml:space="preserve">D7AFU0 </t>
  </si>
  <si>
    <t xml:space="preserve">D7AHG1 </t>
  </si>
  <si>
    <t xml:space="preserve">D7ALF7 </t>
  </si>
  <si>
    <t xml:space="preserve">D8F2F0 </t>
  </si>
  <si>
    <t xml:space="preserve">D8K582 </t>
  </si>
  <si>
    <t xml:space="preserve">D9SC27 </t>
  </si>
  <si>
    <t xml:space="preserve">D9Y565 </t>
  </si>
  <si>
    <t xml:space="preserve">D9Y8U2 </t>
  </si>
  <si>
    <t xml:space="preserve">D9Y8V4 </t>
  </si>
  <si>
    <t xml:space="preserve">D9YDY4 </t>
  </si>
  <si>
    <t xml:space="preserve">D9YEI8 </t>
  </si>
  <si>
    <t xml:space="preserve">E0TA06 </t>
  </si>
  <si>
    <t xml:space="preserve">E1IGZ2 </t>
  </si>
  <si>
    <t xml:space="preserve">E1PNH5 </t>
  </si>
  <si>
    <t xml:space="preserve">E1PTF6 </t>
  </si>
  <si>
    <t xml:space="preserve">E1SMM4 </t>
  </si>
  <si>
    <t xml:space="preserve">E1SMM7 </t>
  </si>
  <si>
    <t xml:space="preserve">E1SR84 </t>
  </si>
  <si>
    <t xml:space="preserve">E1SUK7 </t>
  </si>
  <si>
    <t xml:space="preserve">E2N3Q8 </t>
  </si>
  <si>
    <t xml:space="preserve">E4TF24 </t>
  </si>
  <si>
    <t xml:space="preserve">E4TG06 </t>
  </si>
  <si>
    <t xml:space="preserve">E4TGR2 </t>
  </si>
  <si>
    <t xml:space="preserve">E4TJ24 </t>
  </si>
  <si>
    <t xml:space="preserve">E4U4R3 </t>
  </si>
  <si>
    <t xml:space="preserve">E4U716 </t>
  </si>
  <si>
    <t xml:space="preserve">E5ZID7 </t>
  </si>
  <si>
    <t xml:space="preserve">E6RZ85 </t>
  </si>
  <si>
    <t xml:space="preserve">E6T3P7 </t>
  </si>
  <si>
    <t xml:space="preserve">E6T3P9 </t>
  </si>
  <si>
    <t xml:space="preserve">E6T3Q0 </t>
  </si>
  <si>
    <t xml:space="preserve">E6T4X7 </t>
  </si>
  <si>
    <t xml:space="preserve">E6T8Q9 </t>
  </si>
  <si>
    <t xml:space="preserve">E6W5B3 </t>
  </si>
  <si>
    <t xml:space="preserve">E6XFS1 </t>
  </si>
  <si>
    <t xml:space="preserve">E6XP80 </t>
  </si>
  <si>
    <t xml:space="preserve">E7H0G3 </t>
  </si>
  <si>
    <t xml:space="preserve">E7H1Q5 </t>
  </si>
  <si>
    <t xml:space="preserve">E8MZF8 </t>
  </si>
  <si>
    <t xml:space="preserve">E8RIN1 </t>
  </si>
  <si>
    <t xml:space="preserve">E8T3N5 </t>
  </si>
  <si>
    <t xml:space="preserve">E8T556 </t>
  </si>
  <si>
    <t xml:space="preserve">E8VMC9 </t>
  </si>
  <si>
    <t xml:space="preserve">E8WHI0 </t>
  </si>
  <si>
    <t xml:space="preserve">E8WL03 </t>
  </si>
  <si>
    <t xml:space="preserve">E8WL09 </t>
  </si>
  <si>
    <t xml:space="preserve">E8WMD5 </t>
  </si>
  <si>
    <t xml:space="preserve">E8WMH6 </t>
  </si>
  <si>
    <t xml:space="preserve">E8WMI2 </t>
  </si>
  <si>
    <t xml:space="preserve">E8WN98 </t>
  </si>
  <si>
    <t xml:space="preserve">E8WP81 </t>
  </si>
  <si>
    <t xml:space="preserve">E8WRV2 </t>
  </si>
  <si>
    <t xml:space="preserve">E8WSM0 </t>
  </si>
  <si>
    <t xml:space="preserve">F0S3D1 </t>
  </si>
  <si>
    <t xml:space="preserve">F2KMU8 </t>
  </si>
  <si>
    <t xml:space="preserve">F2KNB7 </t>
  </si>
  <si>
    <t xml:space="preserve">F2KRJ4 </t>
  </si>
  <si>
    <t xml:space="preserve">F2N5A6 </t>
  </si>
  <si>
    <t xml:space="preserve">F3KZW2 </t>
  </si>
  <si>
    <t xml:space="preserve">F3QJZ5 </t>
  </si>
  <si>
    <t xml:space="preserve">F3QLR6 </t>
  </si>
  <si>
    <t xml:space="preserve">F3QLU4 </t>
  </si>
  <si>
    <t xml:space="preserve">F6DF48 </t>
  </si>
  <si>
    <t xml:space="preserve">F7RLC5 </t>
  </si>
  <si>
    <t xml:space="preserve">F7RMD1 </t>
  </si>
  <si>
    <t xml:space="preserve">F7RMD2 </t>
  </si>
  <si>
    <t xml:space="preserve">F7RME6 </t>
  </si>
  <si>
    <t xml:space="preserve">F7RME7 </t>
  </si>
  <si>
    <t xml:space="preserve">F8A8N0 </t>
  </si>
  <si>
    <t xml:space="preserve">F8C3Y3 </t>
  </si>
  <si>
    <t xml:space="preserve">F8CG53 </t>
  </si>
  <si>
    <t xml:space="preserve">F8E849 </t>
  </si>
  <si>
    <t xml:space="preserve">F8EP72 </t>
  </si>
  <si>
    <t xml:space="preserve">G0APY0 </t>
  </si>
  <si>
    <t xml:space="preserve">G0AST6 </t>
  </si>
  <si>
    <t xml:space="preserve">G0AST7 </t>
  </si>
  <si>
    <t xml:space="preserve">G0AST9 </t>
  </si>
  <si>
    <t xml:space="preserve">G0DH13 </t>
  </si>
  <si>
    <t xml:space="preserve">G0DQ32 </t>
  </si>
  <si>
    <t xml:space="preserve">G0DQ34 </t>
  </si>
  <si>
    <t xml:space="preserve">G0DQ35 </t>
  </si>
  <si>
    <t xml:space="preserve">G1UPY9 </t>
  </si>
  <si>
    <t xml:space="preserve">G1URT9 </t>
  </si>
  <si>
    <t xml:space="preserve">G1XZK6 </t>
  </si>
  <si>
    <t xml:space="preserve">G2FRP7 </t>
  </si>
  <si>
    <t xml:space="preserve">G2LKG1 </t>
  </si>
  <si>
    <t xml:space="preserve">G2SEG0 </t>
  </si>
  <si>
    <t xml:space="preserve">G4DIH8 </t>
  </si>
  <si>
    <t xml:space="preserve">G4DM90 </t>
  </si>
  <si>
    <t xml:space="preserve">G5EBD6 </t>
  </si>
  <si>
    <t xml:space="preserve">G6DUU9 </t>
  </si>
  <si>
    <t xml:space="preserve">G6DYU4 </t>
  </si>
  <si>
    <t xml:space="preserve">G6DYU6 </t>
  </si>
  <si>
    <t xml:space="preserve">G6DYU7 </t>
  </si>
  <si>
    <t xml:space="preserve">G6IFB1 </t>
  </si>
  <si>
    <t xml:space="preserve">G9XKH9 </t>
  </si>
  <si>
    <t xml:space="preserve">H0Q0Y5 </t>
  </si>
  <si>
    <t xml:space="preserve">H0Q2N4 </t>
  </si>
  <si>
    <t xml:space="preserve">H0Q2N5 </t>
  </si>
  <si>
    <t xml:space="preserve">H0Q2P3 </t>
  </si>
  <si>
    <t xml:space="preserve">H0Q2P4 </t>
  </si>
  <si>
    <t xml:space="preserve">H1FS35 </t>
  </si>
  <si>
    <t xml:space="preserve">H1IHT9 </t>
  </si>
  <si>
    <t xml:space="preserve">H1J862 </t>
  </si>
  <si>
    <t xml:space="preserve">H1L3M3 </t>
  </si>
  <si>
    <t xml:space="preserve">H1L3R0 </t>
  </si>
  <si>
    <t xml:space="preserve">H1L4M3 </t>
  </si>
  <si>
    <t xml:space="preserve">H1L611 </t>
  </si>
  <si>
    <t xml:space="preserve">H1L904 </t>
  </si>
  <si>
    <t xml:space="preserve">H1L905 </t>
  </si>
  <si>
    <t xml:space="preserve">H1L963 </t>
  </si>
  <si>
    <t xml:space="preserve">H1LAI5 </t>
  </si>
  <si>
    <t xml:space="preserve">H1LBL2 </t>
  </si>
  <si>
    <t xml:space="preserve">H1NZG9 </t>
  </si>
  <si>
    <t xml:space="preserve">H1XPN7 </t>
  </si>
  <si>
    <t xml:space="preserve">H1XVN7 </t>
  </si>
  <si>
    <t xml:space="preserve">H1YJQ7 </t>
  </si>
  <si>
    <t xml:space="preserve">H1YJQ9 </t>
  </si>
  <si>
    <t xml:space="preserve">H1YJR0 </t>
  </si>
  <si>
    <t xml:space="preserve">H1YLN3 </t>
  </si>
  <si>
    <t xml:space="preserve">H3KEB4 </t>
  </si>
  <si>
    <t xml:space="preserve">H3KGB9 </t>
  </si>
  <si>
    <t xml:space="preserve">H5EAE4 </t>
  </si>
  <si>
    <t xml:space="preserve">H5WSN5 </t>
  </si>
  <si>
    <t xml:space="preserve">H5WSN9 </t>
  </si>
  <si>
    <t xml:space="preserve">H5WSP0 </t>
  </si>
  <si>
    <t xml:space="preserve">H5XTS4 </t>
  </si>
  <si>
    <t xml:space="preserve">H6QAH1 </t>
  </si>
  <si>
    <t xml:space="preserve">H7GI25 </t>
  </si>
  <si>
    <t xml:space="preserve">H7X3E1 </t>
  </si>
  <si>
    <t xml:space="preserve">H7X9F6 </t>
  </si>
  <si>
    <t xml:space="preserve">H7YCD1 </t>
  </si>
  <si>
    <t xml:space="preserve">H7YSN3 </t>
  </si>
  <si>
    <t xml:space="preserve">H8AX39 </t>
  </si>
  <si>
    <t xml:space="preserve">H8BZD3 </t>
  </si>
  <si>
    <t xml:space="preserve">H8D4J0 </t>
  </si>
  <si>
    <t xml:space="preserve">H8MZI2 </t>
  </si>
  <si>
    <t xml:space="preserve">H9BWS6 </t>
  </si>
  <si>
    <t xml:space="preserve">H9ZPD1 </t>
  </si>
  <si>
    <t xml:space="preserve">I0AHQ6 </t>
  </si>
  <si>
    <t xml:space="preserve">I0ICC3 </t>
  </si>
  <si>
    <t xml:space="preserve">I0JZ60 </t>
  </si>
  <si>
    <t>вес</t>
  </si>
  <si>
    <t>АС</t>
  </si>
  <si>
    <t>pv</t>
  </si>
  <si>
    <t>1 - спец</t>
  </si>
  <si>
    <t>чувств</t>
  </si>
  <si>
    <t>TP</t>
  </si>
  <si>
    <t>FP</t>
  </si>
  <si>
    <t>FN</t>
  </si>
  <si>
    <t>TN</t>
  </si>
  <si>
    <t>Подходит?</t>
  </si>
  <si>
    <t>1-спец (х)</t>
  </si>
  <si>
    <t>чувств (у)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</si>
</sst>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3" borderId="0" xfId="0" applyFill="1"/>
    <xf numFmtId="0" fontId="0" fillId="33" borderId="0" xfId="0" applyNumberFormat="1" applyFill="1"/>
    <xf numFmtId="0" fontId="18" fillId="0" borderId="0" xfId="0" pivotButton="1" applyFont="1"/>
    <xf numFmtId="0" fontId="18" fillId="0" borderId="0" xfId="0" applyFont="1"/>
    <xf numFmtId="0" fontId="18" fillId="33" borderId="0" xfId="0" applyFont="1" applyFill="1"/>
    <xf numFmtId="0" fontId="0" fillId="34" borderId="0" xfId="0" applyNumberFormat="1" applyFill="1"/>
    <xf numFmtId="0" fontId="0" fillId="34" borderId="0" xfId="0" applyFill="1"/>
    <xf numFmtId="0" fontId="0" fillId="35" borderId="0" xfId="0" applyFill="1" applyAlignment="1">
      <alignment horizontal="left"/>
    </xf>
    <xf numFmtId="0" fontId="0" fillId="35" borderId="0" xfId="0" applyNumberFormat="1" applyFill="1"/>
    <xf numFmtId="0" fontId="0" fillId="35" borderId="0" xfId="0" applyFill="1"/>
    <xf numFmtId="0" fontId="0" fillId="36" borderId="0" xfId="0" applyFill="1" applyAlignment="1">
      <alignment horizontal="left"/>
    </xf>
    <xf numFmtId="0" fontId="0" fillId="36" borderId="0" xfId="0" applyNumberFormat="1" applyFill="1"/>
    <xf numFmtId="0" fontId="0" fillId="36" borderId="0" xfId="0" applyFill="1"/>
    <xf numFmtId="0" fontId="0" fillId="37" borderId="0" xfId="0" applyFill="1" applyAlignment="1">
      <alignment horizontal="left"/>
    </xf>
    <xf numFmtId="0" fontId="0" fillId="37" borderId="0" xfId="0" applyNumberFormat="1" applyFill="1"/>
    <xf numFmtId="0" fontId="0" fillId="37" borderId="0" xfId="0" applyFill="1"/>
    <xf numFmtId="0" fontId="19" fillId="35" borderId="0" xfId="0" applyNumberFormat="1" applyFont="1" applyFill="1"/>
    <xf numFmtId="0" fontId="19" fillId="35" borderId="0" xfId="0" applyFont="1" applyFill="1"/>
    <xf numFmtId="0" fontId="16" fillId="35" borderId="0" xfId="0" applyFont="1" applyFill="1" applyAlignment="1">
      <alignment horizontal="left"/>
    </xf>
    <xf numFmtId="0" fontId="20" fillId="35" borderId="0" xfId="0" applyFont="1" applyFill="1" applyAlignment="1">
      <alignment horizontal="left"/>
    </xf>
    <xf numFmtId="0" fontId="16" fillId="37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0" fontId="16" fillId="36" borderId="0" xfId="0" applyFont="1" applyFill="1" applyAlignment="1">
      <alignment horizontal="left"/>
    </xf>
    <xf numFmtId="11" fontId="0" fillId="0" borderId="0" xfId="0" applyNumberFormat="1"/>
    <xf numFmtId="16" fontId="0" fillId="0" borderId="0" xfId="0" applyNumberFormat="1"/>
    <xf numFmtId="0" fontId="0" fillId="0" borderId="10" xfId="0" applyBorder="1"/>
    <xf numFmtId="0" fontId="0" fillId="38" borderId="0" xfId="0" applyFill="1"/>
    <xf numFmtId="16" fontId="0" fillId="38" borderId="0" xfId="0" applyNumberFormat="1" applyFill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21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ROC!$J$2:$J$617</c:f>
              <c:numCache>
                <c:formatCode>General</c:formatCode>
                <c:ptCount val="6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1.8148820326678861E-3</c:v>
                </c:pt>
                <c:pt idx="21">
                  <c:v>3.6297640653357721E-3</c:v>
                </c:pt>
                <c:pt idx="22">
                  <c:v>5.4446460980036582E-3</c:v>
                </c:pt>
                <c:pt idx="23">
                  <c:v>7.2595281306715442E-3</c:v>
                </c:pt>
                <c:pt idx="24">
                  <c:v>9.0744101633394303E-3</c:v>
                </c:pt>
                <c:pt idx="25">
                  <c:v>1.0889292196007205E-2</c:v>
                </c:pt>
                <c:pt idx="26">
                  <c:v>1.2704174228675091E-2</c:v>
                </c:pt>
                <c:pt idx="27">
                  <c:v>1.4519056261342977E-2</c:v>
                </c:pt>
                <c:pt idx="28">
                  <c:v>1.6333938294010864E-2</c:v>
                </c:pt>
                <c:pt idx="29">
                  <c:v>1.814882032667875E-2</c:v>
                </c:pt>
                <c:pt idx="30">
                  <c:v>1.9963702359346636E-2</c:v>
                </c:pt>
                <c:pt idx="31">
                  <c:v>2.1778584392014522E-2</c:v>
                </c:pt>
                <c:pt idx="32">
                  <c:v>2.3593466424682408E-2</c:v>
                </c:pt>
                <c:pt idx="33">
                  <c:v>2.5408348457350294E-2</c:v>
                </c:pt>
                <c:pt idx="34">
                  <c:v>2.722323049001818E-2</c:v>
                </c:pt>
                <c:pt idx="35">
                  <c:v>2.9038112522686066E-2</c:v>
                </c:pt>
                <c:pt idx="36">
                  <c:v>3.0852994555353952E-2</c:v>
                </c:pt>
                <c:pt idx="37">
                  <c:v>3.2667876588021727E-2</c:v>
                </c:pt>
                <c:pt idx="38">
                  <c:v>3.4482758620689613E-2</c:v>
                </c:pt>
                <c:pt idx="39">
                  <c:v>3.6297640653357499E-2</c:v>
                </c:pt>
                <c:pt idx="40">
                  <c:v>3.8112522686025385E-2</c:v>
                </c:pt>
                <c:pt idx="41">
                  <c:v>3.9927404718693271E-2</c:v>
                </c:pt>
                <c:pt idx="42">
                  <c:v>4.1742286751361157E-2</c:v>
                </c:pt>
                <c:pt idx="43">
                  <c:v>4.3557168784029043E-2</c:v>
                </c:pt>
                <c:pt idx="44">
                  <c:v>4.5372050816696929E-2</c:v>
                </c:pt>
                <c:pt idx="45">
                  <c:v>4.7186932849364815E-2</c:v>
                </c:pt>
                <c:pt idx="46">
                  <c:v>4.9001814882032702E-2</c:v>
                </c:pt>
                <c:pt idx="47">
                  <c:v>5.0816696914700588E-2</c:v>
                </c:pt>
                <c:pt idx="48">
                  <c:v>5.2631578947368474E-2</c:v>
                </c:pt>
                <c:pt idx="49">
                  <c:v>5.4446460980036249E-2</c:v>
                </c:pt>
                <c:pt idx="50">
                  <c:v>5.6261343012704135E-2</c:v>
                </c:pt>
                <c:pt idx="51">
                  <c:v>5.8076225045372021E-2</c:v>
                </c:pt>
                <c:pt idx="52">
                  <c:v>5.9891107078039907E-2</c:v>
                </c:pt>
                <c:pt idx="53">
                  <c:v>6.1705989110707793E-2</c:v>
                </c:pt>
                <c:pt idx="54">
                  <c:v>6.3520871143375679E-2</c:v>
                </c:pt>
                <c:pt idx="55">
                  <c:v>6.5335753176043565E-2</c:v>
                </c:pt>
                <c:pt idx="56">
                  <c:v>6.7150635208711451E-2</c:v>
                </c:pt>
                <c:pt idx="57">
                  <c:v>6.8965517241379337E-2</c:v>
                </c:pt>
                <c:pt idx="58">
                  <c:v>7.0780399274047223E-2</c:v>
                </c:pt>
                <c:pt idx="59">
                  <c:v>7.2595281306715109E-2</c:v>
                </c:pt>
                <c:pt idx="60">
                  <c:v>7.4410163339382995E-2</c:v>
                </c:pt>
                <c:pt idx="61">
                  <c:v>7.622504537205077E-2</c:v>
                </c:pt>
                <c:pt idx="62">
                  <c:v>7.8039927404718656E-2</c:v>
                </c:pt>
                <c:pt idx="63">
                  <c:v>7.8039927404718656E-2</c:v>
                </c:pt>
                <c:pt idx="64">
                  <c:v>7.9854809437386542E-2</c:v>
                </c:pt>
                <c:pt idx="65">
                  <c:v>7.9854809437386542E-2</c:v>
                </c:pt>
                <c:pt idx="66">
                  <c:v>7.9854809437386542E-2</c:v>
                </c:pt>
                <c:pt idx="67">
                  <c:v>8.1669691470054429E-2</c:v>
                </c:pt>
                <c:pt idx="68">
                  <c:v>8.1669691470054429E-2</c:v>
                </c:pt>
                <c:pt idx="69">
                  <c:v>8.1669691470054429E-2</c:v>
                </c:pt>
                <c:pt idx="70">
                  <c:v>8.1669691470054429E-2</c:v>
                </c:pt>
                <c:pt idx="71">
                  <c:v>8.3484573502722315E-2</c:v>
                </c:pt>
                <c:pt idx="72">
                  <c:v>8.5299455535390201E-2</c:v>
                </c:pt>
                <c:pt idx="73">
                  <c:v>8.5299455535390201E-2</c:v>
                </c:pt>
                <c:pt idx="74">
                  <c:v>8.7114337568058087E-2</c:v>
                </c:pt>
                <c:pt idx="75">
                  <c:v>8.7114337568058087E-2</c:v>
                </c:pt>
                <c:pt idx="76">
                  <c:v>8.8929219600725973E-2</c:v>
                </c:pt>
                <c:pt idx="77">
                  <c:v>8.8929219600725973E-2</c:v>
                </c:pt>
                <c:pt idx="78">
                  <c:v>9.0744101633393859E-2</c:v>
                </c:pt>
                <c:pt idx="79">
                  <c:v>9.2558983666061745E-2</c:v>
                </c:pt>
                <c:pt idx="80">
                  <c:v>9.4373865698729631E-2</c:v>
                </c:pt>
                <c:pt idx="81">
                  <c:v>9.6188747731397406E-2</c:v>
                </c:pt>
                <c:pt idx="82">
                  <c:v>9.8003629764065292E-2</c:v>
                </c:pt>
                <c:pt idx="83">
                  <c:v>9.9818511796733178E-2</c:v>
                </c:pt>
                <c:pt idx="84">
                  <c:v>9.9818511796733178E-2</c:v>
                </c:pt>
                <c:pt idx="85">
                  <c:v>0.10163339382940106</c:v>
                </c:pt>
                <c:pt idx="86">
                  <c:v>0.10163339382940106</c:v>
                </c:pt>
                <c:pt idx="87">
                  <c:v>0.10344827586206895</c:v>
                </c:pt>
                <c:pt idx="88">
                  <c:v>0.10344827586206895</c:v>
                </c:pt>
                <c:pt idx="89">
                  <c:v>0.10526315789473684</c:v>
                </c:pt>
                <c:pt idx="90">
                  <c:v>0.10707803992740472</c:v>
                </c:pt>
                <c:pt idx="91">
                  <c:v>0.10889292196007261</c:v>
                </c:pt>
                <c:pt idx="92">
                  <c:v>0.11070780399274049</c:v>
                </c:pt>
                <c:pt idx="93">
                  <c:v>0.11252268602540838</c:v>
                </c:pt>
                <c:pt idx="94">
                  <c:v>0.11433756805807627</c:v>
                </c:pt>
                <c:pt idx="95">
                  <c:v>0.11615245009074415</c:v>
                </c:pt>
                <c:pt idx="96">
                  <c:v>0.11796733212341193</c:v>
                </c:pt>
                <c:pt idx="97">
                  <c:v>0.11978221415607981</c:v>
                </c:pt>
                <c:pt idx="98">
                  <c:v>0.1215970961887477</c:v>
                </c:pt>
                <c:pt idx="99">
                  <c:v>0.12341197822141559</c:v>
                </c:pt>
                <c:pt idx="100">
                  <c:v>0.12522686025408347</c:v>
                </c:pt>
                <c:pt idx="101">
                  <c:v>0.12704174228675136</c:v>
                </c:pt>
                <c:pt idx="102">
                  <c:v>0.12704174228675136</c:v>
                </c:pt>
                <c:pt idx="103">
                  <c:v>0.12885662431941924</c:v>
                </c:pt>
                <c:pt idx="104">
                  <c:v>0.13067150635208713</c:v>
                </c:pt>
                <c:pt idx="105">
                  <c:v>0.13248638838475502</c:v>
                </c:pt>
                <c:pt idx="106">
                  <c:v>0.13248638838475502</c:v>
                </c:pt>
                <c:pt idx="107">
                  <c:v>0.13248638838475502</c:v>
                </c:pt>
                <c:pt idx="108">
                  <c:v>0.1343012704174229</c:v>
                </c:pt>
                <c:pt idx="109">
                  <c:v>0.13611615245009079</c:v>
                </c:pt>
                <c:pt idx="110">
                  <c:v>0.13793103448275867</c:v>
                </c:pt>
                <c:pt idx="111">
                  <c:v>0.13974591651542645</c:v>
                </c:pt>
                <c:pt idx="112">
                  <c:v>0.14156079854809434</c:v>
                </c:pt>
                <c:pt idx="113">
                  <c:v>0.14337568058076222</c:v>
                </c:pt>
                <c:pt idx="114">
                  <c:v>0.14519056261343011</c:v>
                </c:pt>
                <c:pt idx="115">
                  <c:v>0.14519056261343011</c:v>
                </c:pt>
                <c:pt idx="116">
                  <c:v>0.14519056261343011</c:v>
                </c:pt>
                <c:pt idx="117">
                  <c:v>0.14700544464609799</c:v>
                </c:pt>
                <c:pt idx="118">
                  <c:v>0.14882032667876588</c:v>
                </c:pt>
                <c:pt idx="119">
                  <c:v>0.15063520871143377</c:v>
                </c:pt>
                <c:pt idx="120">
                  <c:v>0.15245009074410165</c:v>
                </c:pt>
                <c:pt idx="121">
                  <c:v>0.15426497277676954</c:v>
                </c:pt>
                <c:pt idx="122">
                  <c:v>0.15607985480943742</c:v>
                </c:pt>
                <c:pt idx="123">
                  <c:v>0.15789473684210531</c:v>
                </c:pt>
                <c:pt idx="124">
                  <c:v>0.15970961887477308</c:v>
                </c:pt>
                <c:pt idx="125">
                  <c:v>0.16152450090744097</c:v>
                </c:pt>
                <c:pt idx="126">
                  <c:v>0.16333938294010886</c:v>
                </c:pt>
                <c:pt idx="127">
                  <c:v>0.16515426497277674</c:v>
                </c:pt>
                <c:pt idx="128">
                  <c:v>0.16696914700544463</c:v>
                </c:pt>
                <c:pt idx="129">
                  <c:v>0.16878402903811252</c:v>
                </c:pt>
                <c:pt idx="130">
                  <c:v>0.16878402903811252</c:v>
                </c:pt>
                <c:pt idx="131">
                  <c:v>0.1705989110707804</c:v>
                </c:pt>
                <c:pt idx="132">
                  <c:v>0.17241379310344829</c:v>
                </c:pt>
                <c:pt idx="133">
                  <c:v>0.17422867513611617</c:v>
                </c:pt>
                <c:pt idx="134">
                  <c:v>0.17604355716878406</c:v>
                </c:pt>
                <c:pt idx="135">
                  <c:v>0.17604355716878406</c:v>
                </c:pt>
                <c:pt idx="136">
                  <c:v>0.17604355716878406</c:v>
                </c:pt>
                <c:pt idx="137">
                  <c:v>0.17604355716878406</c:v>
                </c:pt>
                <c:pt idx="138">
                  <c:v>0.17785843920145195</c:v>
                </c:pt>
                <c:pt idx="139">
                  <c:v>0.17967332123411983</c:v>
                </c:pt>
                <c:pt idx="140">
                  <c:v>0.18148820326678761</c:v>
                </c:pt>
                <c:pt idx="141">
                  <c:v>0.18330308529945549</c:v>
                </c:pt>
                <c:pt idx="142">
                  <c:v>0.18330308529945549</c:v>
                </c:pt>
                <c:pt idx="143">
                  <c:v>0.18511796733212338</c:v>
                </c:pt>
                <c:pt idx="144">
                  <c:v>0.18693284936479126</c:v>
                </c:pt>
                <c:pt idx="145">
                  <c:v>0.18874773139745915</c:v>
                </c:pt>
                <c:pt idx="146">
                  <c:v>0.19056261343012704</c:v>
                </c:pt>
                <c:pt idx="147">
                  <c:v>0.19237749546279492</c:v>
                </c:pt>
                <c:pt idx="148">
                  <c:v>0.19419237749546281</c:v>
                </c:pt>
                <c:pt idx="149">
                  <c:v>0.1960072595281307</c:v>
                </c:pt>
                <c:pt idx="150">
                  <c:v>0.19782214156079858</c:v>
                </c:pt>
                <c:pt idx="151">
                  <c:v>0.19963702359346647</c:v>
                </c:pt>
                <c:pt idx="152">
                  <c:v>0.20145190562613435</c:v>
                </c:pt>
                <c:pt idx="153">
                  <c:v>0.20326678765880213</c:v>
                </c:pt>
                <c:pt idx="154">
                  <c:v>0.20508166969147001</c:v>
                </c:pt>
                <c:pt idx="155">
                  <c:v>0.2068965517241379</c:v>
                </c:pt>
                <c:pt idx="156">
                  <c:v>0.20871143375680579</c:v>
                </c:pt>
                <c:pt idx="157">
                  <c:v>0.20871143375680579</c:v>
                </c:pt>
                <c:pt idx="158">
                  <c:v>0.21052631578947367</c:v>
                </c:pt>
                <c:pt idx="159">
                  <c:v>0.21234119782214156</c:v>
                </c:pt>
                <c:pt idx="160">
                  <c:v>0.21415607985480944</c:v>
                </c:pt>
                <c:pt idx="161">
                  <c:v>0.21597096188747733</c:v>
                </c:pt>
                <c:pt idx="162">
                  <c:v>0.21778584392014522</c:v>
                </c:pt>
                <c:pt idx="163">
                  <c:v>0.21778584392014522</c:v>
                </c:pt>
                <c:pt idx="164">
                  <c:v>0.2196007259528131</c:v>
                </c:pt>
                <c:pt idx="165">
                  <c:v>0.22141560798548099</c:v>
                </c:pt>
                <c:pt idx="166">
                  <c:v>0.22323049001814887</c:v>
                </c:pt>
                <c:pt idx="167">
                  <c:v>0.22323049001814887</c:v>
                </c:pt>
                <c:pt idx="168">
                  <c:v>0.22504537205081665</c:v>
                </c:pt>
                <c:pt idx="169">
                  <c:v>0.22686025408348454</c:v>
                </c:pt>
                <c:pt idx="170">
                  <c:v>0.22867513611615242</c:v>
                </c:pt>
                <c:pt idx="171">
                  <c:v>0.23049001814882031</c:v>
                </c:pt>
                <c:pt idx="172">
                  <c:v>0.23049001814882031</c:v>
                </c:pt>
                <c:pt idx="173">
                  <c:v>0.23230490018148819</c:v>
                </c:pt>
                <c:pt idx="174">
                  <c:v>0.23411978221415608</c:v>
                </c:pt>
                <c:pt idx="175">
                  <c:v>0.23593466424682397</c:v>
                </c:pt>
                <c:pt idx="176">
                  <c:v>0.23774954627949185</c:v>
                </c:pt>
                <c:pt idx="177">
                  <c:v>0.23956442831215974</c:v>
                </c:pt>
                <c:pt idx="178">
                  <c:v>0.24137931034482762</c:v>
                </c:pt>
                <c:pt idx="179">
                  <c:v>0.24319419237749551</c:v>
                </c:pt>
                <c:pt idx="180">
                  <c:v>0.24500907441016329</c:v>
                </c:pt>
                <c:pt idx="181">
                  <c:v>0.24682395644283117</c:v>
                </c:pt>
                <c:pt idx="182">
                  <c:v>0.24863883847549906</c:v>
                </c:pt>
                <c:pt idx="183">
                  <c:v>0.24863883847549906</c:v>
                </c:pt>
                <c:pt idx="184">
                  <c:v>0.25045372050816694</c:v>
                </c:pt>
                <c:pt idx="185">
                  <c:v>0.25226860254083483</c:v>
                </c:pt>
                <c:pt idx="186">
                  <c:v>0.25408348457350272</c:v>
                </c:pt>
                <c:pt idx="187">
                  <c:v>0.2558983666061706</c:v>
                </c:pt>
                <c:pt idx="188">
                  <c:v>0.25771324863883849</c:v>
                </c:pt>
                <c:pt idx="189">
                  <c:v>0.25952813067150637</c:v>
                </c:pt>
                <c:pt idx="190">
                  <c:v>0.26134301270417426</c:v>
                </c:pt>
                <c:pt idx="191">
                  <c:v>0.26315789473684215</c:v>
                </c:pt>
                <c:pt idx="192">
                  <c:v>0.26315789473684215</c:v>
                </c:pt>
                <c:pt idx="193">
                  <c:v>0.26497277676951003</c:v>
                </c:pt>
                <c:pt idx="194">
                  <c:v>0.26497277676951003</c:v>
                </c:pt>
                <c:pt idx="195">
                  <c:v>0.26678765880217781</c:v>
                </c:pt>
                <c:pt idx="196">
                  <c:v>0.26860254083484569</c:v>
                </c:pt>
                <c:pt idx="197">
                  <c:v>0.27041742286751358</c:v>
                </c:pt>
                <c:pt idx="198">
                  <c:v>0.27223230490018147</c:v>
                </c:pt>
                <c:pt idx="199">
                  <c:v>0.27404718693284935</c:v>
                </c:pt>
                <c:pt idx="200">
                  <c:v>0.27586206896551724</c:v>
                </c:pt>
                <c:pt idx="201">
                  <c:v>0.27767695099818512</c:v>
                </c:pt>
                <c:pt idx="202">
                  <c:v>0.27949183303085301</c:v>
                </c:pt>
                <c:pt idx="203">
                  <c:v>0.2813067150635209</c:v>
                </c:pt>
                <c:pt idx="204">
                  <c:v>0.28312159709618878</c:v>
                </c:pt>
                <c:pt idx="205">
                  <c:v>0.28493647912885667</c:v>
                </c:pt>
                <c:pt idx="206">
                  <c:v>0.28675136116152455</c:v>
                </c:pt>
                <c:pt idx="207">
                  <c:v>0.28856624319419233</c:v>
                </c:pt>
                <c:pt idx="208">
                  <c:v>0.29038112522686021</c:v>
                </c:pt>
                <c:pt idx="209">
                  <c:v>0.2921960072595281</c:v>
                </c:pt>
                <c:pt idx="210">
                  <c:v>0.29401088929219599</c:v>
                </c:pt>
                <c:pt idx="211">
                  <c:v>0.29582577132486387</c:v>
                </c:pt>
                <c:pt idx="212">
                  <c:v>0.29764065335753176</c:v>
                </c:pt>
                <c:pt idx="213">
                  <c:v>0.29945553539019965</c:v>
                </c:pt>
                <c:pt idx="214">
                  <c:v>0.30127041742286753</c:v>
                </c:pt>
                <c:pt idx="215">
                  <c:v>0.30308529945553542</c:v>
                </c:pt>
                <c:pt idx="216">
                  <c:v>0.3049001814882033</c:v>
                </c:pt>
                <c:pt idx="217">
                  <c:v>0.3049001814882033</c:v>
                </c:pt>
                <c:pt idx="218">
                  <c:v>0.30671506352087119</c:v>
                </c:pt>
                <c:pt idx="219">
                  <c:v>0.30852994555353896</c:v>
                </c:pt>
                <c:pt idx="220">
                  <c:v>0.31034482758620685</c:v>
                </c:pt>
                <c:pt idx="221">
                  <c:v>0.31215970961887474</c:v>
                </c:pt>
                <c:pt idx="222">
                  <c:v>0.31215970961887474</c:v>
                </c:pt>
                <c:pt idx="223">
                  <c:v>0.31397459165154262</c:v>
                </c:pt>
                <c:pt idx="224">
                  <c:v>0.31578947368421051</c:v>
                </c:pt>
                <c:pt idx="225">
                  <c:v>0.31760435571687839</c:v>
                </c:pt>
                <c:pt idx="226">
                  <c:v>0.31941923774954628</c:v>
                </c:pt>
                <c:pt idx="227">
                  <c:v>0.31941923774954628</c:v>
                </c:pt>
                <c:pt idx="228">
                  <c:v>0.31941923774954628</c:v>
                </c:pt>
                <c:pt idx="229">
                  <c:v>0.31941923774954628</c:v>
                </c:pt>
                <c:pt idx="230">
                  <c:v>0.32123411978221417</c:v>
                </c:pt>
                <c:pt idx="231">
                  <c:v>0.32304900181488205</c:v>
                </c:pt>
                <c:pt idx="232">
                  <c:v>0.32486388384754994</c:v>
                </c:pt>
                <c:pt idx="233">
                  <c:v>0.32667876588021783</c:v>
                </c:pt>
                <c:pt idx="234">
                  <c:v>0.32849364791288571</c:v>
                </c:pt>
                <c:pt idx="235">
                  <c:v>0.33030852994555349</c:v>
                </c:pt>
                <c:pt idx="236">
                  <c:v>0.33212341197822137</c:v>
                </c:pt>
                <c:pt idx="237">
                  <c:v>0.33393829401088926</c:v>
                </c:pt>
                <c:pt idx="238">
                  <c:v>0.33575317604355714</c:v>
                </c:pt>
                <c:pt idx="239">
                  <c:v>0.33756805807622503</c:v>
                </c:pt>
                <c:pt idx="240">
                  <c:v>0.33938294010889292</c:v>
                </c:pt>
                <c:pt idx="241">
                  <c:v>0.3411978221415608</c:v>
                </c:pt>
                <c:pt idx="242">
                  <c:v>0.34301270417422869</c:v>
                </c:pt>
                <c:pt idx="243">
                  <c:v>0.34482758620689657</c:v>
                </c:pt>
                <c:pt idx="244">
                  <c:v>0.34664246823956446</c:v>
                </c:pt>
                <c:pt idx="245">
                  <c:v>0.34845735027223235</c:v>
                </c:pt>
                <c:pt idx="246">
                  <c:v>0.35027223230490023</c:v>
                </c:pt>
                <c:pt idx="247">
                  <c:v>0.35208711433756801</c:v>
                </c:pt>
                <c:pt idx="248">
                  <c:v>0.35208711433756801</c:v>
                </c:pt>
                <c:pt idx="249">
                  <c:v>0.35390199637023589</c:v>
                </c:pt>
                <c:pt idx="250">
                  <c:v>0.35571687840290378</c:v>
                </c:pt>
                <c:pt idx="251">
                  <c:v>0.35753176043557167</c:v>
                </c:pt>
                <c:pt idx="252">
                  <c:v>0.35934664246823955</c:v>
                </c:pt>
                <c:pt idx="253">
                  <c:v>0.36116152450090744</c:v>
                </c:pt>
                <c:pt idx="254">
                  <c:v>0.36297640653357532</c:v>
                </c:pt>
                <c:pt idx="255">
                  <c:v>0.36479128856624321</c:v>
                </c:pt>
                <c:pt idx="256">
                  <c:v>0.3666061705989111</c:v>
                </c:pt>
                <c:pt idx="257">
                  <c:v>0.36842105263157898</c:v>
                </c:pt>
                <c:pt idx="258">
                  <c:v>0.37023593466424687</c:v>
                </c:pt>
                <c:pt idx="259">
                  <c:v>0.37205081669691475</c:v>
                </c:pt>
                <c:pt idx="260">
                  <c:v>0.37386569872958253</c:v>
                </c:pt>
                <c:pt idx="261">
                  <c:v>0.37568058076225042</c:v>
                </c:pt>
                <c:pt idx="262">
                  <c:v>0.3774954627949183</c:v>
                </c:pt>
                <c:pt idx="263">
                  <c:v>0.37931034482758619</c:v>
                </c:pt>
                <c:pt idx="264">
                  <c:v>0.38112522686025407</c:v>
                </c:pt>
                <c:pt idx="265">
                  <c:v>0.38294010889292196</c:v>
                </c:pt>
                <c:pt idx="266">
                  <c:v>0.38475499092558985</c:v>
                </c:pt>
                <c:pt idx="267">
                  <c:v>0.38656987295825773</c:v>
                </c:pt>
                <c:pt idx="268">
                  <c:v>0.38838475499092562</c:v>
                </c:pt>
                <c:pt idx="269">
                  <c:v>0.3901996370235935</c:v>
                </c:pt>
                <c:pt idx="270">
                  <c:v>0.39201451905626139</c:v>
                </c:pt>
                <c:pt idx="271">
                  <c:v>0.39382940108892917</c:v>
                </c:pt>
                <c:pt idx="272">
                  <c:v>0.39564428312159705</c:v>
                </c:pt>
                <c:pt idx="273">
                  <c:v>0.39745916515426494</c:v>
                </c:pt>
                <c:pt idx="274">
                  <c:v>0.39927404718693282</c:v>
                </c:pt>
                <c:pt idx="275">
                  <c:v>0.40108892921960071</c:v>
                </c:pt>
                <c:pt idx="276">
                  <c:v>0.4029038112522686</c:v>
                </c:pt>
                <c:pt idx="277">
                  <c:v>0.40471869328493648</c:v>
                </c:pt>
                <c:pt idx="278">
                  <c:v>0.40653357531760437</c:v>
                </c:pt>
                <c:pt idx="279">
                  <c:v>0.40834845735027225</c:v>
                </c:pt>
                <c:pt idx="280">
                  <c:v>0.41016333938294014</c:v>
                </c:pt>
                <c:pt idx="281">
                  <c:v>0.41016333938294014</c:v>
                </c:pt>
                <c:pt idx="282">
                  <c:v>0.41197822141560803</c:v>
                </c:pt>
                <c:pt idx="283">
                  <c:v>0.41379310344827591</c:v>
                </c:pt>
                <c:pt idx="284">
                  <c:v>0.41560798548094369</c:v>
                </c:pt>
                <c:pt idx="285">
                  <c:v>0.41742286751361157</c:v>
                </c:pt>
                <c:pt idx="286">
                  <c:v>0.41923774954627946</c:v>
                </c:pt>
                <c:pt idx="287">
                  <c:v>0.42105263157894735</c:v>
                </c:pt>
                <c:pt idx="288">
                  <c:v>0.42286751361161523</c:v>
                </c:pt>
                <c:pt idx="289">
                  <c:v>0.42468239564428312</c:v>
                </c:pt>
                <c:pt idx="290">
                  <c:v>0.426497277676951</c:v>
                </c:pt>
                <c:pt idx="291">
                  <c:v>0.42831215970961889</c:v>
                </c:pt>
                <c:pt idx="292">
                  <c:v>0.43012704174228678</c:v>
                </c:pt>
                <c:pt idx="293">
                  <c:v>0.43012704174228678</c:v>
                </c:pt>
                <c:pt idx="294">
                  <c:v>0.43194192377495466</c:v>
                </c:pt>
                <c:pt idx="295">
                  <c:v>0.43375680580762255</c:v>
                </c:pt>
                <c:pt idx="296">
                  <c:v>0.43557168784029043</c:v>
                </c:pt>
                <c:pt idx="297">
                  <c:v>0.43738656987295821</c:v>
                </c:pt>
                <c:pt idx="298">
                  <c:v>0.43920145190562609</c:v>
                </c:pt>
                <c:pt idx="299">
                  <c:v>0.44101633393829398</c:v>
                </c:pt>
                <c:pt idx="300">
                  <c:v>0.44283121597096187</c:v>
                </c:pt>
                <c:pt idx="301">
                  <c:v>0.44464609800362975</c:v>
                </c:pt>
                <c:pt idx="302">
                  <c:v>0.44646098003629764</c:v>
                </c:pt>
                <c:pt idx="303">
                  <c:v>0.44827586206896552</c:v>
                </c:pt>
                <c:pt idx="304">
                  <c:v>0.45009074410163341</c:v>
                </c:pt>
                <c:pt idx="305">
                  <c:v>0.4519056261343013</c:v>
                </c:pt>
                <c:pt idx="306">
                  <c:v>0.45372050816696918</c:v>
                </c:pt>
                <c:pt idx="307">
                  <c:v>0.45553539019963707</c:v>
                </c:pt>
                <c:pt idx="308">
                  <c:v>0.45735027223230496</c:v>
                </c:pt>
                <c:pt idx="309">
                  <c:v>0.45916515426497273</c:v>
                </c:pt>
                <c:pt idx="310">
                  <c:v>0.46098003629764062</c:v>
                </c:pt>
                <c:pt idx="311">
                  <c:v>0.4627949183303085</c:v>
                </c:pt>
                <c:pt idx="312">
                  <c:v>0.46460980036297639</c:v>
                </c:pt>
                <c:pt idx="313">
                  <c:v>0.46642468239564427</c:v>
                </c:pt>
                <c:pt idx="314">
                  <c:v>0.46823956442831216</c:v>
                </c:pt>
                <c:pt idx="315">
                  <c:v>0.47005444646098005</c:v>
                </c:pt>
                <c:pt idx="316">
                  <c:v>0.47186932849364793</c:v>
                </c:pt>
                <c:pt idx="317">
                  <c:v>0.47368421052631582</c:v>
                </c:pt>
                <c:pt idx="318">
                  <c:v>0.47368421052631582</c:v>
                </c:pt>
                <c:pt idx="319">
                  <c:v>0.4754990925589837</c:v>
                </c:pt>
                <c:pt idx="320">
                  <c:v>0.47731397459165159</c:v>
                </c:pt>
                <c:pt idx="321">
                  <c:v>0.47912885662431937</c:v>
                </c:pt>
                <c:pt idx="322">
                  <c:v>0.48094373865698725</c:v>
                </c:pt>
                <c:pt idx="323">
                  <c:v>0.48275862068965514</c:v>
                </c:pt>
                <c:pt idx="324">
                  <c:v>0.48457350272232302</c:v>
                </c:pt>
                <c:pt idx="325">
                  <c:v>0.48638838475499091</c:v>
                </c:pt>
                <c:pt idx="326">
                  <c:v>0.4882032667876588</c:v>
                </c:pt>
                <c:pt idx="327">
                  <c:v>0.49001814882032668</c:v>
                </c:pt>
                <c:pt idx="328">
                  <c:v>0.49183303085299457</c:v>
                </c:pt>
                <c:pt idx="329">
                  <c:v>0.49364791288566245</c:v>
                </c:pt>
                <c:pt idx="330">
                  <c:v>0.49364791288566245</c:v>
                </c:pt>
                <c:pt idx="331">
                  <c:v>0.49364791288566245</c:v>
                </c:pt>
                <c:pt idx="332">
                  <c:v>0.49546279491833034</c:v>
                </c:pt>
                <c:pt idx="333">
                  <c:v>0.49727767695099823</c:v>
                </c:pt>
                <c:pt idx="334">
                  <c:v>0.49909255898366611</c:v>
                </c:pt>
                <c:pt idx="335">
                  <c:v>0.50090744101633389</c:v>
                </c:pt>
                <c:pt idx="336">
                  <c:v>0.50272232304900188</c:v>
                </c:pt>
                <c:pt idx="337">
                  <c:v>0.50453720508166966</c:v>
                </c:pt>
                <c:pt idx="338">
                  <c:v>0.50635208711433755</c:v>
                </c:pt>
                <c:pt idx="339">
                  <c:v>0.50816696914700543</c:v>
                </c:pt>
                <c:pt idx="340">
                  <c:v>0.50998185117967332</c:v>
                </c:pt>
                <c:pt idx="341">
                  <c:v>0.5117967332123412</c:v>
                </c:pt>
                <c:pt idx="342">
                  <c:v>0.51361161524500909</c:v>
                </c:pt>
                <c:pt idx="343">
                  <c:v>0.51542649727767698</c:v>
                </c:pt>
                <c:pt idx="344">
                  <c:v>0.51724137931034475</c:v>
                </c:pt>
                <c:pt idx="345">
                  <c:v>0.51905626134301275</c:v>
                </c:pt>
                <c:pt idx="346">
                  <c:v>0.52087114337568052</c:v>
                </c:pt>
                <c:pt idx="347">
                  <c:v>0.52268602540834852</c:v>
                </c:pt>
                <c:pt idx="348">
                  <c:v>0.5245009074410163</c:v>
                </c:pt>
                <c:pt idx="349">
                  <c:v>0.52631578947368429</c:v>
                </c:pt>
                <c:pt idx="350">
                  <c:v>0.52813067150635207</c:v>
                </c:pt>
                <c:pt idx="351">
                  <c:v>0.52994555353901995</c:v>
                </c:pt>
                <c:pt idx="352">
                  <c:v>0.53176043557168784</c:v>
                </c:pt>
                <c:pt idx="353">
                  <c:v>0.53357531760435573</c:v>
                </c:pt>
                <c:pt idx="354">
                  <c:v>0.53539019963702361</c:v>
                </c:pt>
                <c:pt idx="355">
                  <c:v>0.5372050816696915</c:v>
                </c:pt>
                <c:pt idx="356">
                  <c:v>0.53901996370235938</c:v>
                </c:pt>
                <c:pt idx="357">
                  <c:v>0.54083484573502716</c:v>
                </c:pt>
                <c:pt idx="358">
                  <c:v>0.54264972776769516</c:v>
                </c:pt>
                <c:pt idx="359">
                  <c:v>0.54446460980036293</c:v>
                </c:pt>
                <c:pt idx="360">
                  <c:v>0.54627949183303093</c:v>
                </c:pt>
                <c:pt idx="361">
                  <c:v>0.5480943738656987</c:v>
                </c:pt>
                <c:pt idx="362">
                  <c:v>0.54990925589836659</c:v>
                </c:pt>
                <c:pt idx="363">
                  <c:v>0.55172413793103448</c:v>
                </c:pt>
                <c:pt idx="364">
                  <c:v>0.55353901996370236</c:v>
                </c:pt>
                <c:pt idx="365">
                  <c:v>0.55535390199637025</c:v>
                </c:pt>
                <c:pt idx="366">
                  <c:v>0.55716878402903813</c:v>
                </c:pt>
                <c:pt idx="367">
                  <c:v>0.55898366606170602</c:v>
                </c:pt>
                <c:pt idx="368">
                  <c:v>0.56079854809437379</c:v>
                </c:pt>
                <c:pt idx="369">
                  <c:v>0.56261343012704179</c:v>
                </c:pt>
                <c:pt idx="370">
                  <c:v>0.56442831215970957</c:v>
                </c:pt>
                <c:pt idx="371">
                  <c:v>0.56624319419237756</c:v>
                </c:pt>
                <c:pt idx="372">
                  <c:v>0.56805807622504534</c:v>
                </c:pt>
                <c:pt idx="373">
                  <c:v>0.56987295825771322</c:v>
                </c:pt>
                <c:pt idx="374">
                  <c:v>0.57168784029038111</c:v>
                </c:pt>
                <c:pt idx="375">
                  <c:v>0.573502722323049</c:v>
                </c:pt>
                <c:pt idx="376">
                  <c:v>0.57531760435571688</c:v>
                </c:pt>
                <c:pt idx="377">
                  <c:v>0.57713248638838477</c:v>
                </c:pt>
                <c:pt idx="378">
                  <c:v>0.57894736842105265</c:v>
                </c:pt>
                <c:pt idx="379">
                  <c:v>0.58076225045372043</c:v>
                </c:pt>
                <c:pt idx="380">
                  <c:v>0.58257713248638843</c:v>
                </c:pt>
                <c:pt idx="381">
                  <c:v>0.5843920145190562</c:v>
                </c:pt>
                <c:pt idx="382">
                  <c:v>0.5862068965517242</c:v>
                </c:pt>
                <c:pt idx="383">
                  <c:v>0.58802177858439197</c:v>
                </c:pt>
                <c:pt idx="384">
                  <c:v>0.58983666061705997</c:v>
                </c:pt>
                <c:pt idx="385">
                  <c:v>0.59165154264972775</c:v>
                </c:pt>
                <c:pt idx="386">
                  <c:v>0.59346642468239563</c:v>
                </c:pt>
                <c:pt idx="387">
                  <c:v>0.59528130671506352</c:v>
                </c:pt>
                <c:pt idx="388">
                  <c:v>0.5970961887477314</c:v>
                </c:pt>
                <c:pt idx="389">
                  <c:v>0.5970961887477314</c:v>
                </c:pt>
                <c:pt idx="390">
                  <c:v>0.59891107078039929</c:v>
                </c:pt>
                <c:pt idx="391">
                  <c:v>0.60072595281306718</c:v>
                </c:pt>
                <c:pt idx="392">
                  <c:v>0.60254083484573506</c:v>
                </c:pt>
                <c:pt idx="393">
                  <c:v>0.60435571687840284</c:v>
                </c:pt>
                <c:pt idx="394">
                  <c:v>0.60617059891107083</c:v>
                </c:pt>
                <c:pt idx="395">
                  <c:v>0.60798548094373861</c:v>
                </c:pt>
                <c:pt idx="396">
                  <c:v>0.60980036297640661</c:v>
                </c:pt>
                <c:pt idx="397">
                  <c:v>0.61161524500907438</c:v>
                </c:pt>
                <c:pt idx="398">
                  <c:v>0.61343012704174227</c:v>
                </c:pt>
                <c:pt idx="399">
                  <c:v>0.61343012704174227</c:v>
                </c:pt>
                <c:pt idx="400">
                  <c:v>0.61524500907441015</c:v>
                </c:pt>
                <c:pt idx="401">
                  <c:v>0.61705989110707804</c:v>
                </c:pt>
                <c:pt idx="402">
                  <c:v>0.61887477313974593</c:v>
                </c:pt>
                <c:pt idx="403">
                  <c:v>0.62068965517241381</c:v>
                </c:pt>
                <c:pt idx="404">
                  <c:v>0.6225045372050817</c:v>
                </c:pt>
                <c:pt idx="405">
                  <c:v>0.62431941923774947</c:v>
                </c:pt>
                <c:pt idx="406">
                  <c:v>0.62613430127041747</c:v>
                </c:pt>
                <c:pt idx="407">
                  <c:v>0.62794918330308525</c:v>
                </c:pt>
                <c:pt idx="408">
                  <c:v>0.62976406533575324</c:v>
                </c:pt>
                <c:pt idx="409">
                  <c:v>0.63157894736842102</c:v>
                </c:pt>
                <c:pt idx="410">
                  <c:v>0.6333938294010889</c:v>
                </c:pt>
                <c:pt idx="411">
                  <c:v>0.63520871143375679</c:v>
                </c:pt>
                <c:pt idx="412">
                  <c:v>0.63702359346642468</c:v>
                </c:pt>
                <c:pt idx="413">
                  <c:v>0.63883847549909256</c:v>
                </c:pt>
                <c:pt idx="414">
                  <c:v>0.64065335753176045</c:v>
                </c:pt>
                <c:pt idx="415">
                  <c:v>0.64246823956442833</c:v>
                </c:pt>
                <c:pt idx="416">
                  <c:v>0.64428312159709611</c:v>
                </c:pt>
                <c:pt idx="417">
                  <c:v>0.64609800362976411</c:v>
                </c:pt>
                <c:pt idx="418">
                  <c:v>0.64791288566243188</c:v>
                </c:pt>
                <c:pt idx="419">
                  <c:v>0.64972776769509988</c:v>
                </c:pt>
                <c:pt idx="420">
                  <c:v>0.65154264972776765</c:v>
                </c:pt>
                <c:pt idx="421">
                  <c:v>0.65335753176043565</c:v>
                </c:pt>
                <c:pt idx="422">
                  <c:v>0.65517241379310343</c:v>
                </c:pt>
                <c:pt idx="423">
                  <c:v>0.65698729582577131</c:v>
                </c:pt>
                <c:pt idx="424">
                  <c:v>0.6588021778584392</c:v>
                </c:pt>
                <c:pt idx="425">
                  <c:v>0.66061705989110708</c:v>
                </c:pt>
                <c:pt idx="426">
                  <c:v>0.66243194192377497</c:v>
                </c:pt>
                <c:pt idx="427">
                  <c:v>0.66424682395644286</c:v>
                </c:pt>
                <c:pt idx="428">
                  <c:v>0.66606170598911074</c:v>
                </c:pt>
                <c:pt idx="429">
                  <c:v>0.66787658802177852</c:v>
                </c:pt>
                <c:pt idx="430">
                  <c:v>0.66969147005444651</c:v>
                </c:pt>
                <c:pt idx="431">
                  <c:v>0.66969147005444651</c:v>
                </c:pt>
                <c:pt idx="432">
                  <c:v>0.67150635208711429</c:v>
                </c:pt>
                <c:pt idx="433">
                  <c:v>0.67332123411978229</c:v>
                </c:pt>
                <c:pt idx="434">
                  <c:v>0.67513611615245006</c:v>
                </c:pt>
                <c:pt idx="435">
                  <c:v>0.67695099818511795</c:v>
                </c:pt>
                <c:pt idx="436">
                  <c:v>0.67876588021778583</c:v>
                </c:pt>
                <c:pt idx="437">
                  <c:v>0.68058076225045372</c:v>
                </c:pt>
                <c:pt idx="438">
                  <c:v>0.68239564428312161</c:v>
                </c:pt>
                <c:pt idx="439">
                  <c:v>0.68421052631578949</c:v>
                </c:pt>
                <c:pt idx="440">
                  <c:v>0.68602540834845738</c:v>
                </c:pt>
                <c:pt idx="441">
                  <c:v>0.68784029038112515</c:v>
                </c:pt>
                <c:pt idx="442">
                  <c:v>0.68965517241379315</c:v>
                </c:pt>
                <c:pt idx="443">
                  <c:v>0.69147005444646092</c:v>
                </c:pt>
                <c:pt idx="444">
                  <c:v>0.69328493647912892</c:v>
                </c:pt>
                <c:pt idx="445">
                  <c:v>0.6950998185117967</c:v>
                </c:pt>
                <c:pt idx="446">
                  <c:v>0.69691470054446458</c:v>
                </c:pt>
                <c:pt idx="447">
                  <c:v>0.69872958257713247</c:v>
                </c:pt>
                <c:pt idx="448">
                  <c:v>0.70054446460980035</c:v>
                </c:pt>
                <c:pt idx="449">
                  <c:v>0.70235934664246824</c:v>
                </c:pt>
                <c:pt idx="450">
                  <c:v>0.70417422867513613</c:v>
                </c:pt>
                <c:pt idx="451">
                  <c:v>0.70598911070780401</c:v>
                </c:pt>
                <c:pt idx="452">
                  <c:v>0.70780399274047179</c:v>
                </c:pt>
                <c:pt idx="453">
                  <c:v>0.70961887477313979</c:v>
                </c:pt>
                <c:pt idx="454">
                  <c:v>0.71143375680580756</c:v>
                </c:pt>
                <c:pt idx="455">
                  <c:v>0.71324863883847556</c:v>
                </c:pt>
                <c:pt idx="456">
                  <c:v>0.71506352087114333</c:v>
                </c:pt>
                <c:pt idx="457">
                  <c:v>0.71687840290381133</c:v>
                </c:pt>
                <c:pt idx="458">
                  <c:v>0.7186932849364791</c:v>
                </c:pt>
                <c:pt idx="459">
                  <c:v>0.72050816696914699</c:v>
                </c:pt>
                <c:pt idx="460">
                  <c:v>0.72232304900181488</c:v>
                </c:pt>
                <c:pt idx="461">
                  <c:v>0.72413793103448276</c:v>
                </c:pt>
                <c:pt idx="462">
                  <c:v>0.72595281306715065</c:v>
                </c:pt>
                <c:pt idx="463">
                  <c:v>0.72776769509981853</c:v>
                </c:pt>
                <c:pt idx="464">
                  <c:v>0.72958257713248642</c:v>
                </c:pt>
                <c:pt idx="465">
                  <c:v>0.7313974591651542</c:v>
                </c:pt>
                <c:pt idx="466">
                  <c:v>0.73321234119782219</c:v>
                </c:pt>
                <c:pt idx="467">
                  <c:v>0.73321234119782219</c:v>
                </c:pt>
                <c:pt idx="468">
                  <c:v>0.73502722323048997</c:v>
                </c:pt>
                <c:pt idx="469">
                  <c:v>0.73684210526315796</c:v>
                </c:pt>
                <c:pt idx="470">
                  <c:v>0.73865698729582574</c:v>
                </c:pt>
                <c:pt idx="471">
                  <c:v>0.74047186932849363</c:v>
                </c:pt>
                <c:pt idx="472">
                  <c:v>0.74228675136116151</c:v>
                </c:pt>
                <c:pt idx="473">
                  <c:v>0.7441016333938294</c:v>
                </c:pt>
                <c:pt idx="474">
                  <c:v>0.74591651542649728</c:v>
                </c:pt>
                <c:pt idx="475">
                  <c:v>0.74773139745916517</c:v>
                </c:pt>
                <c:pt idx="476">
                  <c:v>0.74954627949183306</c:v>
                </c:pt>
                <c:pt idx="477">
                  <c:v>0.75136116152450094</c:v>
                </c:pt>
                <c:pt idx="478">
                  <c:v>0.75317604355716883</c:v>
                </c:pt>
                <c:pt idx="479">
                  <c:v>0.7549909255898366</c:v>
                </c:pt>
                <c:pt idx="480">
                  <c:v>0.7568058076225046</c:v>
                </c:pt>
                <c:pt idx="481">
                  <c:v>0.75862068965517238</c:v>
                </c:pt>
                <c:pt idx="482">
                  <c:v>0.76043557168784026</c:v>
                </c:pt>
                <c:pt idx="483">
                  <c:v>0.76225045372050815</c:v>
                </c:pt>
                <c:pt idx="484">
                  <c:v>0.76406533575317603</c:v>
                </c:pt>
                <c:pt idx="485">
                  <c:v>0.76588021778584392</c:v>
                </c:pt>
                <c:pt idx="486">
                  <c:v>0.76769509981851181</c:v>
                </c:pt>
                <c:pt idx="487">
                  <c:v>0.76950998185117969</c:v>
                </c:pt>
                <c:pt idx="488">
                  <c:v>0.77132486388384758</c:v>
                </c:pt>
                <c:pt idx="489">
                  <c:v>0.77313974591651546</c:v>
                </c:pt>
                <c:pt idx="490">
                  <c:v>0.77495462794918324</c:v>
                </c:pt>
                <c:pt idx="491">
                  <c:v>0.77676950998185124</c:v>
                </c:pt>
                <c:pt idx="492">
                  <c:v>0.77858439201451901</c:v>
                </c:pt>
                <c:pt idx="493">
                  <c:v>0.7803992740471869</c:v>
                </c:pt>
                <c:pt idx="494">
                  <c:v>0.78221415607985478</c:v>
                </c:pt>
                <c:pt idx="495">
                  <c:v>0.78402903811252267</c:v>
                </c:pt>
                <c:pt idx="496">
                  <c:v>0.78584392014519056</c:v>
                </c:pt>
                <c:pt idx="497">
                  <c:v>0.78765880217785844</c:v>
                </c:pt>
                <c:pt idx="498">
                  <c:v>0.78947368421052633</c:v>
                </c:pt>
                <c:pt idx="499">
                  <c:v>0.79128856624319421</c:v>
                </c:pt>
                <c:pt idx="500">
                  <c:v>0.7931034482758621</c:v>
                </c:pt>
                <c:pt idx="501">
                  <c:v>0.79491833030852999</c:v>
                </c:pt>
                <c:pt idx="502">
                  <c:v>0.79673321234119787</c:v>
                </c:pt>
                <c:pt idx="503">
                  <c:v>0.79854809437386565</c:v>
                </c:pt>
                <c:pt idx="504">
                  <c:v>0.80036297640653364</c:v>
                </c:pt>
                <c:pt idx="505">
                  <c:v>0.80217785843920142</c:v>
                </c:pt>
                <c:pt idx="506">
                  <c:v>0.8039927404718693</c:v>
                </c:pt>
                <c:pt idx="507">
                  <c:v>0.80580762250453719</c:v>
                </c:pt>
                <c:pt idx="508">
                  <c:v>0.80762250453720508</c:v>
                </c:pt>
                <c:pt idx="509">
                  <c:v>0.80943738656987296</c:v>
                </c:pt>
                <c:pt idx="510">
                  <c:v>0.81125226860254085</c:v>
                </c:pt>
                <c:pt idx="511">
                  <c:v>0.81306715063520874</c:v>
                </c:pt>
                <c:pt idx="512">
                  <c:v>0.81488203266787662</c:v>
                </c:pt>
                <c:pt idx="513">
                  <c:v>0.81669691470054451</c:v>
                </c:pt>
                <c:pt idx="514">
                  <c:v>0.81851179673321228</c:v>
                </c:pt>
                <c:pt idx="515">
                  <c:v>0.82032667876588028</c:v>
                </c:pt>
                <c:pt idx="516">
                  <c:v>0.82214156079854805</c:v>
                </c:pt>
                <c:pt idx="517">
                  <c:v>0.82395644283121594</c:v>
                </c:pt>
                <c:pt idx="518">
                  <c:v>0.82577132486388383</c:v>
                </c:pt>
                <c:pt idx="519">
                  <c:v>0.82758620689655171</c:v>
                </c:pt>
                <c:pt idx="520">
                  <c:v>0.8294010889292196</c:v>
                </c:pt>
                <c:pt idx="521">
                  <c:v>0.83121597096188748</c:v>
                </c:pt>
                <c:pt idx="522">
                  <c:v>0.83303085299455537</c:v>
                </c:pt>
                <c:pt idx="523">
                  <c:v>0.83484573502722326</c:v>
                </c:pt>
                <c:pt idx="524">
                  <c:v>0.83666061705989114</c:v>
                </c:pt>
                <c:pt idx="525">
                  <c:v>0.83847549909255892</c:v>
                </c:pt>
                <c:pt idx="526">
                  <c:v>0.84029038112522692</c:v>
                </c:pt>
                <c:pt idx="527">
                  <c:v>0.84210526315789469</c:v>
                </c:pt>
                <c:pt idx="528">
                  <c:v>0.84392014519056258</c:v>
                </c:pt>
                <c:pt idx="529">
                  <c:v>0.84573502722323046</c:v>
                </c:pt>
                <c:pt idx="530">
                  <c:v>0.84754990925589835</c:v>
                </c:pt>
                <c:pt idx="531">
                  <c:v>0.84936479128856623</c:v>
                </c:pt>
                <c:pt idx="532">
                  <c:v>0.85117967332123412</c:v>
                </c:pt>
                <c:pt idx="533">
                  <c:v>0.85299455535390201</c:v>
                </c:pt>
                <c:pt idx="534">
                  <c:v>0.85480943738656989</c:v>
                </c:pt>
                <c:pt idx="535">
                  <c:v>0.85662431941923778</c:v>
                </c:pt>
                <c:pt idx="536">
                  <c:v>0.85843920145190566</c:v>
                </c:pt>
                <c:pt idx="537">
                  <c:v>0.86025408348457355</c:v>
                </c:pt>
                <c:pt idx="538">
                  <c:v>0.86206896551724133</c:v>
                </c:pt>
                <c:pt idx="539">
                  <c:v>0.86388384754990932</c:v>
                </c:pt>
                <c:pt idx="540">
                  <c:v>0.8656987295825771</c:v>
                </c:pt>
                <c:pt idx="541">
                  <c:v>0.86751361161524498</c:v>
                </c:pt>
                <c:pt idx="542">
                  <c:v>0.86932849364791287</c:v>
                </c:pt>
                <c:pt idx="543">
                  <c:v>0.87114337568058076</c:v>
                </c:pt>
                <c:pt idx="544">
                  <c:v>0.87295825771324864</c:v>
                </c:pt>
                <c:pt idx="545">
                  <c:v>0.87477313974591653</c:v>
                </c:pt>
                <c:pt idx="546">
                  <c:v>0.87658802177858441</c:v>
                </c:pt>
                <c:pt idx="547">
                  <c:v>0.8784029038112523</c:v>
                </c:pt>
                <c:pt idx="548">
                  <c:v>0.88021778584392019</c:v>
                </c:pt>
                <c:pt idx="549">
                  <c:v>0.88203266787658796</c:v>
                </c:pt>
                <c:pt idx="550">
                  <c:v>0.88384754990925596</c:v>
                </c:pt>
                <c:pt idx="551">
                  <c:v>0.88566243194192373</c:v>
                </c:pt>
                <c:pt idx="552">
                  <c:v>0.88747731397459162</c:v>
                </c:pt>
                <c:pt idx="553">
                  <c:v>0.88929219600725951</c:v>
                </c:pt>
                <c:pt idx="554">
                  <c:v>0.89110707803992739</c:v>
                </c:pt>
                <c:pt idx="555">
                  <c:v>0.89292196007259528</c:v>
                </c:pt>
                <c:pt idx="556">
                  <c:v>0.89473684210526316</c:v>
                </c:pt>
                <c:pt idx="557">
                  <c:v>0.89655172413793105</c:v>
                </c:pt>
                <c:pt idx="558">
                  <c:v>0.89836660617059894</c:v>
                </c:pt>
                <c:pt idx="559">
                  <c:v>0.90018148820326682</c:v>
                </c:pt>
                <c:pt idx="560">
                  <c:v>0.90199637023593471</c:v>
                </c:pt>
                <c:pt idx="561">
                  <c:v>0.90381125226860259</c:v>
                </c:pt>
                <c:pt idx="562">
                  <c:v>0.90562613430127037</c:v>
                </c:pt>
                <c:pt idx="563">
                  <c:v>0.90744101633393826</c:v>
                </c:pt>
                <c:pt idx="564">
                  <c:v>0.90925589836660614</c:v>
                </c:pt>
                <c:pt idx="565">
                  <c:v>0.91107078039927403</c:v>
                </c:pt>
                <c:pt idx="566">
                  <c:v>0.91288566243194191</c:v>
                </c:pt>
                <c:pt idx="567">
                  <c:v>0.9147005444646098</c:v>
                </c:pt>
                <c:pt idx="568">
                  <c:v>0.91651542649727769</c:v>
                </c:pt>
                <c:pt idx="569">
                  <c:v>0.91833030852994557</c:v>
                </c:pt>
                <c:pt idx="570">
                  <c:v>0.92014519056261346</c:v>
                </c:pt>
                <c:pt idx="571">
                  <c:v>0.92196007259528134</c:v>
                </c:pt>
                <c:pt idx="572">
                  <c:v>0.92377495462794923</c:v>
                </c:pt>
                <c:pt idx="573">
                  <c:v>0.925589836660617</c:v>
                </c:pt>
                <c:pt idx="574">
                  <c:v>0.92740471869328489</c:v>
                </c:pt>
                <c:pt idx="575">
                  <c:v>0.92921960072595278</c:v>
                </c:pt>
                <c:pt idx="576">
                  <c:v>0.93103448275862066</c:v>
                </c:pt>
                <c:pt idx="577">
                  <c:v>0.93284936479128855</c:v>
                </c:pt>
                <c:pt idx="578">
                  <c:v>0.93466424682395643</c:v>
                </c:pt>
                <c:pt idx="579">
                  <c:v>0.93647912885662432</c:v>
                </c:pt>
                <c:pt idx="580">
                  <c:v>0.93647912885662432</c:v>
                </c:pt>
                <c:pt idx="581">
                  <c:v>0.93829401088929221</c:v>
                </c:pt>
                <c:pt idx="582">
                  <c:v>0.94010889292196009</c:v>
                </c:pt>
                <c:pt idx="583">
                  <c:v>0.94192377495462798</c:v>
                </c:pt>
                <c:pt idx="584">
                  <c:v>0.94373865698729587</c:v>
                </c:pt>
                <c:pt idx="585">
                  <c:v>0.94555353901996375</c:v>
                </c:pt>
                <c:pt idx="586">
                  <c:v>0.94736842105263164</c:v>
                </c:pt>
                <c:pt idx="587">
                  <c:v>0.94918330308529941</c:v>
                </c:pt>
                <c:pt idx="588">
                  <c:v>0.9509981851179673</c:v>
                </c:pt>
                <c:pt idx="589">
                  <c:v>0.95281306715063518</c:v>
                </c:pt>
                <c:pt idx="590">
                  <c:v>0.95462794918330307</c:v>
                </c:pt>
                <c:pt idx="591">
                  <c:v>0.95644283121597096</c:v>
                </c:pt>
                <c:pt idx="592">
                  <c:v>0.95825771324863884</c:v>
                </c:pt>
                <c:pt idx="593">
                  <c:v>0.96007259528130673</c:v>
                </c:pt>
                <c:pt idx="594">
                  <c:v>0.96188747731397461</c:v>
                </c:pt>
                <c:pt idx="595">
                  <c:v>0.9637023593466425</c:v>
                </c:pt>
                <c:pt idx="596">
                  <c:v>0.96551724137931039</c:v>
                </c:pt>
                <c:pt idx="597">
                  <c:v>0.96733212341197827</c:v>
                </c:pt>
                <c:pt idx="598">
                  <c:v>0.96914700544464605</c:v>
                </c:pt>
                <c:pt idx="599">
                  <c:v>0.97096188747731393</c:v>
                </c:pt>
                <c:pt idx="600">
                  <c:v>0.97277676950998182</c:v>
                </c:pt>
                <c:pt idx="601">
                  <c:v>0.97459165154264971</c:v>
                </c:pt>
                <c:pt idx="602">
                  <c:v>0.97640653357531759</c:v>
                </c:pt>
                <c:pt idx="603">
                  <c:v>0.97822141560798548</c:v>
                </c:pt>
                <c:pt idx="604">
                  <c:v>0.98003629764065336</c:v>
                </c:pt>
                <c:pt idx="605">
                  <c:v>0.98185117967332125</c:v>
                </c:pt>
                <c:pt idx="606">
                  <c:v>0.98366606170598914</c:v>
                </c:pt>
                <c:pt idx="607">
                  <c:v>0.98548094373865702</c:v>
                </c:pt>
                <c:pt idx="608">
                  <c:v>0.98729582577132491</c:v>
                </c:pt>
                <c:pt idx="609">
                  <c:v>0.98911070780399279</c:v>
                </c:pt>
                <c:pt idx="610">
                  <c:v>0.99092558983666057</c:v>
                </c:pt>
                <c:pt idx="611">
                  <c:v>0.99274047186932846</c:v>
                </c:pt>
                <c:pt idx="612">
                  <c:v>0.99455535390199634</c:v>
                </c:pt>
                <c:pt idx="613">
                  <c:v>0.99637023593466423</c:v>
                </c:pt>
                <c:pt idx="614">
                  <c:v>0.99818511796733211</c:v>
                </c:pt>
                <c:pt idx="615">
                  <c:v>1</c:v>
                </c:pt>
              </c:numCache>
            </c:numRef>
          </c:xVal>
          <c:yVal>
            <c:numRef>
              <c:f>ROC!$K$2:$K$617</c:f>
              <c:numCache>
                <c:formatCode>General</c:formatCode>
                <c:ptCount val="616"/>
                <c:pt idx="0">
                  <c:v>1.5625E-2</c:v>
                </c:pt>
                <c:pt idx="1">
                  <c:v>3.125E-2</c:v>
                </c:pt>
                <c:pt idx="2">
                  <c:v>4.6875E-2</c:v>
                </c:pt>
                <c:pt idx="3">
                  <c:v>6.25E-2</c:v>
                </c:pt>
                <c:pt idx="4">
                  <c:v>7.8125E-2</c:v>
                </c:pt>
                <c:pt idx="5">
                  <c:v>9.375E-2</c:v>
                </c:pt>
                <c:pt idx="6">
                  <c:v>0.109375</c:v>
                </c:pt>
                <c:pt idx="7">
                  <c:v>0.125</c:v>
                </c:pt>
                <c:pt idx="8">
                  <c:v>0.140625</c:v>
                </c:pt>
                <c:pt idx="9">
                  <c:v>0.15625</c:v>
                </c:pt>
                <c:pt idx="10">
                  <c:v>0.171875</c:v>
                </c:pt>
                <c:pt idx="11">
                  <c:v>0.1875</c:v>
                </c:pt>
                <c:pt idx="12">
                  <c:v>0.203125</c:v>
                </c:pt>
                <c:pt idx="13">
                  <c:v>0.21875</c:v>
                </c:pt>
                <c:pt idx="14">
                  <c:v>0.234375</c:v>
                </c:pt>
                <c:pt idx="15">
                  <c:v>0.25</c:v>
                </c:pt>
                <c:pt idx="16">
                  <c:v>0.265625</c:v>
                </c:pt>
                <c:pt idx="17">
                  <c:v>0.28125</c:v>
                </c:pt>
                <c:pt idx="18">
                  <c:v>0.296875</c:v>
                </c:pt>
                <c:pt idx="19">
                  <c:v>0.296875</c:v>
                </c:pt>
                <c:pt idx="20">
                  <c:v>0.296875</c:v>
                </c:pt>
                <c:pt idx="21">
                  <c:v>0.296875</c:v>
                </c:pt>
                <c:pt idx="22">
                  <c:v>0.296875</c:v>
                </c:pt>
                <c:pt idx="23">
                  <c:v>0.296875</c:v>
                </c:pt>
                <c:pt idx="24">
                  <c:v>0.296875</c:v>
                </c:pt>
                <c:pt idx="25">
                  <c:v>0.296875</c:v>
                </c:pt>
                <c:pt idx="26">
                  <c:v>0.296875</c:v>
                </c:pt>
                <c:pt idx="27">
                  <c:v>0.296875</c:v>
                </c:pt>
                <c:pt idx="28">
                  <c:v>0.296875</c:v>
                </c:pt>
                <c:pt idx="29">
                  <c:v>0.296875</c:v>
                </c:pt>
                <c:pt idx="30">
                  <c:v>0.296875</c:v>
                </c:pt>
                <c:pt idx="31">
                  <c:v>0.296875</c:v>
                </c:pt>
                <c:pt idx="32">
                  <c:v>0.296875</c:v>
                </c:pt>
                <c:pt idx="33">
                  <c:v>0.296875</c:v>
                </c:pt>
                <c:pt idx="34">
                  <c:v>0.296875</c:v>
                </c:pt>
                <c:pt idx="35">
                  <c:v>0.296875</c:v>
                </c:pt>
                <c:pt idx="36">
                  <c:v>0.296875</c:v>
                </c:pt>
                <c:pt idx="37">
                  <c:v>0.296875</c:v>
                </c:pt>
                <c:pt idx="38">
                  <c:v>0.296875</c:v>
                </c:pt>
                <c:pt idx="39">
                  <c:v>0.296875</c:v>
                </c:pt>
                <c:pt idx="40">
                  <c:v>0.296875</c:v>
                </c:pt>
                <c:pt idx="41">
                  <c:v>0.296875</c:v>
                </c:pt>
                <c:pt idx="42">
                  <c:v>0.296875</c:v>
                </c:pt>
                <c:pt idx="43">
                  <c:v>0.296875</c:v>
                </c:pt>
                <c:pt idx="44">
                  <c:v>0.296875</c:v>
                </c:pt>
                <c:pt idx="45">
                  <c:v>0.296875</c:v>
                </c:pt>
                <c:pt idx="46">
                  <c:v>0.296875</c:v>
                </c:pt>
                <c:pt idx="47">
                  <c:v>0.296875</c:v>
                </c:pt>
                <c:pt idx="48">
                  <c:v>0.296875</c:v>
                </c:pt>
                <c:pt idx="49">
                  <c:v>0.296875</c:v>
                </c:pt>
                <c:pt idx="50">
                  <c:v>0.296875</c:v>
                </c:pt>
                <c:pt idx="51">
                  <c:v>0.296875</c:v>
                </c:pt>
                <c:pt idx="52">
                  <c:v>0.296875</c:v>
                </c:pt>
                <c:pt idx="53">
                  <c:v>0.296875</c:v>
                </c:pt>
                <c:pt idx="54">
                  <c:v>0.296875</c:v>
                </c:pt>
                <c:pt idx="55">
                  <c:v>0.296875</c:v>
                </c:pt>
                <c:pt idx="56">
                  <c:v>0.296875</c:v>
                </c:pt>
                <c:pt idx="57">
                  <c:v>0.296875</c:v>
                </c:pt>
                <c:pt idx="58">
                  <c:v>0.296875</c:v>
                </c:pt>
                <c:pt idx="59">
                  <c:v>0.296875</c:v>
                </c:pt>
                <c:pt idx="60">
                  <c:v>0.296875</c:v>
                </c:pt>
                <c:pt idx="61">
                  <c:v>0.296875</c:v>
                </c:pt>
                <c:pt idx="62">
                  <c:v>0.3125</c:v>
                </c:pt>
                <c:pt idx="63">
                  <c:v>0.3125</c:v>
                </c:pt>
                <c:pt idx="64">
                  <c:v>0.328125</c:v>
                </c:pt>
                <c:pt idx="65">
                  <c:v>0.34375</c:v>
                </c:pt>
                <c:pt idx="66">
                  <c:v>0.34375</c:v>
                </c:pt>
                <c:pt idx="67">
                  <c:v>0.359375</c:v>
                </c:pt>
                <c:pt idx="68">
                  <c:v>0.375</c:v>
                </c:pt>
                <c:pt idx="69">
                  <c:v>0.390625</c:v>
                </c:pt>
                <c:pt idx="70">
                  <c:v>0.390625</c:v>
                </c:pt>
                <c:pt idx="71">
                  <c:v>0.390625</c:v>
                </c:pt>
                <c:pt idx="72">
                  <c:v>0.40625</c:v>
                </c:pt>
                <c:pt idx="73">
                  <c:v>0.40625</c:v>
                </c:pt>
                <c:pt idx="74">
                  <c:v>0.421875</c:v>
                </c:pt>
                <c:pt idx="75">
                  <c:v>0.421875</c:v>
                </c:pt>
                <c:pt idx="76">
                  <c:v>0.4375</c:v>
                </c:pt>
                <c:pt idx="77">
                  <c:v>0.4375</c:v>
                </c:pt>
                <c:pt idx="78">
                  <c:v>0.4375</c:v>
                </c:pt>
                <c:pt idx="79">
                  <c:v>0.4375</c:v>
                </c:pt>
                <c:pt idx="80">
                  <c:v>0.4375</c:v>
                </c:pt>
                <c:pt idx="81">
                  <c:v>0.4375</c:v>
                </c:pt>
                <c:pt idx="82">
                  <c:v>0.4375</c:v>
                </c:pt>
                <c:pt idx="83">
                  <c:v>0.453125</c:v>
                </c:pt>
                <c:pt idx="84">
                  <c:v>0.453125</c:v>
                </c:pt>
                <c:pt idx="85">
                  <c:v>0.46875</c:v>
                </c:pt>
                <c:pt idx="86">
                  <c:v>0.46875</c:v>
                </c:pt>
                <c:pt idx="87">
                  <c:v>0.484375</c:v>
                </c:pt>
                <c:pt idx="88">
                  <c:v>0.484375</c:v>
                </c:pt>
                <c:pt idx="89">
                  <c:v>0.484375</c:v>
                </c:pt>
                <c:pt idx="90">
                  <c:v>0.484375</c:v>
                </c:pt>
                <c:pt idx="91">
                  <c:v>0.484375</c:v>
                </c:pt>
                <c:pt idx="92">
                  <c:v>0.484375</c:v>
                </c:pt>
                <c:pt idx="93">
                  <c:v>0.484375</c:v>
                </c:pt>
                <c:pt idx="94">
                  <c:v>0.484375</c:v>
                </c:pt>
                <c:pt idx="95">
                  <c:v>0.484375</c:v>
                </c:pt>
                <c:pt idx="96">
                  <c:v>0.484375</c:v>
                </c:pt>
                <c:pt idx="97">
                  <c:v>0.484375</c:v>
                </c:pt>
                <c:pt idx="98">
                  <c:v>0.484375</c:v>
                </c:pt>
                <c:pt idx="99">
                  <c:v>0.484375</c:v>
                </c:pt>
                <c:pt idx="100">
                  <c:v>0.484375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0.515625</c:v>
                </c:pt>
                <c:pt idx="106">
                  <c:v>0.53125</c:v>
                </c:pt>
                <c:pt idx="107">
                  <c:v>0.53125</c:v>
                </c:pt>
                <c:pt idx="108">
                  <c:v>0.53125</c:v>
                </c:pt>
                <c:pt idx="109">
                  <c:v>0.53125</c:v>
                </c:pt>
                <c:pt idx="110">
                  <c:v>0.53125</c:v>
                </c:pt>
                <c:pt idx="111">
                  <c:v>0.53125</c:v>
                </c:pt>
                <c:pt idx="112">
                  <c:v>0.53125</c:v>
                </c:pt>
                <c:pt idx="113">
                  <c:v>0.53125</c:v>
                </c:pt>
                <c:pt idx="114">
                  <c:v>0.546875</c:v>
                </c:pt>
                <c:pt idx="115">
                  <c:v>0.5625</c:v>
                </c:pt>
                <c:pt idx="116">
                  <c:v>0.5625</c:v>
                </c:pt>
                <c:pt idx="117">
                  <c:v>0.5625</c:v>
                </c:pt>
                <c:pt idx="118">
                  <c:v>0.5625</c:v>
                </c:pt>
                <c:pt idx="119">
                  <c:v>0.5625</c:v>
                </c:pt>
                <c:pt idx="120">
                  <c:v>0.5625</c:v>
                </c:pt>
                <c:pt idx="121">
                  <c:v>0.5625</c:v>
                </c:pt>
                <c:pt idx="122">
                  <c:v>0.5625</c:v>
                </c:pt>
                <c:pt idx="123">
                  <c:v>0.5625</c:v>
                </c:pt>
                <c:pt idx="124">
                  <c:v>0.5625</c:v>
                </c:pt>
                <c:pt idx="125">
                  <c:v>0.5625</c:v>
                </c:pt>
                <c:pt idx="126">
                  <c:v>0.5625</c:v>
                </c:pt>
                <c:pt idx="127">
                  <c:v>0.5625</c:v>
                </c:pt>
                <c:pt idx="128">
                  <c:v>0.5625</c:v>
                </c:pt>
                <c:pt idx="129">
                  <c:v>0.578125</c:v>
                </c:pt>
                <c:pt idx="130">
                  <c:v>0.578125</c:v>
                </c:pt>
                <c:pt idx="131">
                  <c:v>0.578125</c:v>
                </c:pt>
                <c:pt idx="132">
                  <c:v>0.578125</c:v>
                </c:pt>
                <c:pt idx="133">
                  <c:v>0.578125</c:v>
                </c:pt>
                <c:pt idx="134">
                  <c:v>0.59375</c:v>
                </c:pt>
                <c:pt idx="135">
                  <c:v>0.609375</c:v>
                </c:pt>
                <c:pt idx="136">
                  <c:v>0.625</c:v>
                </c:pt>
                <c:pt idx="137">
                  <c:v>0.625</c:v>
                </c:pt>
                <c:pt idx="138">
                  <c:v>0.625</c:v>
                </c:pt>
                <c:pt idx="139">
                  <c:v>0.625</c:v>
                </c:pt>
                <c:pt idx="140">
                  <c:v>0.625</c:v>
                </c:pt>
                <c:pt idx="141">
                  <c:v>0.640625</c:v>
                </c:pt>
                <c:pt idx="142">
                  <c:v>0.640625</c:v>
                </c:pt>
                <c:pt idx="143">
                  <c:v>0.640625</c:v>
                </c:pt>
                <c:pt idx="144">
                  <c:v>0.640625</c:v>
                </c:pt>
                <c:pt idx="145">
                  <c:v>0.640625</c:v>
                </c:pt>
                <c:pt idx="146">
                  <c:v>0.640625</c:v>
                </c:pt>
                <c:pt idx="147">
                  <c:v>0.640625</c:v>
                </c:pt>
                <c:pt idx="148">
                  <c:v>0.640625</c:v>
                </c:pt>
                <c:pt idx="149">
                  <c:v>0.640625</c:v>
                </c:pt>
                <c:pt idx="150">
                  <c:v>0.640625</c:v>
                </c:pt>
                <c:pt idx="151">
                  <c:v>0.640625</c:v>
                </c:pt>
                <c:pt idx="152">
                  <c:v>0.640625</c:v>
                </c:pt>
                <c:pt idx="153">
                  <c:v>0.640625</c:v>
                </c:pt>
                <c:pt idx="154">
                  <c:v>0.640625</c:v>
                </c:pt>
                <c:pt idx="155">
                  <c:v>0.640625</c:v>
                </c:pt>
                <c:pt idx="156">
                  <c:v>0.65625</c:v>
                </c:pt>
                <c:pt idx="157">
                  <c:v>0.65625</c:v>
                </c:pt>
                <c:pt idx="158">
                  <c:v>0.65625</c:v>
                </c:pt>
                <c:pt idx="159">
                  <c:v>0.65625</c:v>
                </c:pt>
                <c:pt idx="160">
                  <c:v>0.65625</c:v>
                </c:pt>
                <c:pt idx="161">
                  <c:v>0.65625</c:v>
                </c:pt>
                <c:pt idx="162">
                  <c:v>0.671875</c:v>
                </c:pt>
                <c:pt idx="163">
                  <c:v>0.671875</c:v>
                </c:pt>
                <c:pt idx="164">
                  <c:v>0.671875</c:v>
                </c:pt>
                <c:pt idx="165">
                  <c:v>0.671875</c:v>
                </c:pt>
                <c:pt idx="166">
                  <c:v>0.6875</c:v>
                </c:pt>
                <c:pt idx="167">
                  <c:v>0.6875</c:v>
                </c:pt>
                <c:pt idx="168">
                  <c:v>0.6875</c:v>
                </c:pt>
                <c:pt idx="169">
                  <c:v>0.6875</c:v>
                </c:pt>
                <c:pt idx="170">
                  <c:v>0.6875</c:v>
                </c:pt>
                <c:pt idx="171">
                  <c:v>0.703125</c:v>
                </c:pt>
                <c:pt idx="172">
                  <c:v>0.703125</c:v>
                </c:pt>
                <c:pt idx="173">
                  <c:v>0.703125</c:v>
                </c:pt>
                <c:pt idx="174">
                  <c:v>0.703125</c:v>
                </c:pt>
                <c:pt idx="175">
                  <c:v>0.703125</c:v>
                </c:pt>
                <c:pt idx="176">
                  <c:v>0.703125</c:v>
                </c:pt>
                <c:pt idx="177">
                  <c:v>0.703125</c:v>
                </c:pt>
                <c:pt idx="178">
                  <c:v>0.703125</c:v>
                </c:pt>
                <c:pt idx="179">
                  <c:v>0.703125</c:v>
                </c:pt>
                <c:pt idx="180">
                  <c:v>0.703125</c:v>
                </c:pt>
                <c:pt idx="181">
                  <c:v>0.703125</c:v>
                </c:pt>
                <c:pt idx="182">
                  <c:v>0.71875</c:v>
                </c:pt>
                <c:pt idx="183">
                  <c:v>0.71875</c:v>
                </c:pt>
                <c:pt idx="184">
                  <c:v>0.71875</c:v>
                </c:pt>
                <c:pt idx="185">
                  <c:v>0.71875</c:v>
                </c:pt>
                <c:pt idx="186">
                  <c:v>0.71875</c:v>
                </c:pt>
                <c:pt idx="187">
                  <c:v>0.71875</c:v>
                </c:pt>
                <c:pt idx="188">
                  <c:v>0.71875</c:v>
                </c:pt>
                <c:pt idx="189">
                  <c:v>0.71875</c:v>
                </c:pt>
                <c:pt idx="190">
                  <c:v>0.71875</c:v>
                </c:pt>
                <c:pt idx="191">
                  <c:v>0.734375</c:v>
                </c:pt>
                <c:pt idx="192">
                  <c:v>0.734375</c:v>
                </c:pt>
                <c:pt idx="193">
                  <c:v>0.75</c:v>
                </c:pt>
                <c:pt idx="194">
                  <c:v>0.75</c:v>
                </c:pt>
                <c:pt idx="195">
                  <c:v>0.75</c:v>
                </c:pt>
                <c:pt idx="196">
                  <c:v>0.75</c:v>
                </c:pt>
                <c:pt idx="197">
                  <c:v>0.75</c:v>
                </c:pt>
                <c:pt idx="198">
                  <c:v>0.75</c:v>
                </c:pt>
                <c:pt idx="199">
                  <c:v>0.75</c:v>
                </c:pt>
                <c:pt idx="200">
                  <c:v>0.75</c:v>
                </c:pt>
                <c:pt idx="201">
                  <c:v>0.75</c:v>
                </c:pt>
                <c:pt idx="202">
                  <c:v>0.75</c:v>
                </c:pt>
                <c:pt idx="203">
                  <c:v>0.75</c:v>
                </c:pt>
                <c:pt idx="204">
                  <c:v>0.75</c:v>
                </c:pt>
                <c:pt idx="205">
                  <c:v>0.75</c:v>
                </c:pt>
                <c:pt idx="206">
                  <c:v>0.75</c:v>
                </c:pt>
                <c:pt idx="207">
                  <c:v>0.75</c:v>
                </c:pt>
                <c:pt idx="208">
                  <c:v>0.75</c:v>
                </c:pt>
                <c:pt idx="209">
                  <c:v>0.75</c:v>
                </c:pt>
                <c:pt idx="210">
                  <c:v>0.75</c:v>
                </c:pt>
                <c:pt idx="211">
                  <c:v>0.75</c:v>
                </c:pt>
                <c:pt idx="212">
                  <c:v>0.75</c:v>
                </c:pt>
                <c:pt idx="213">
                  <c:v>0.75</c:v>
                </c:pt>
                <c:pt idx="214">
                  <c:v>0.75</c:v>
                </c:pt>
                <c:pt idx="215">
                  <c:v>0.75</c:v>
                </c:pt>
                <c:pt idx="216">
                  <c:v>0.765625</c:v>
                </c:pt>
                <c:pt idx="217">
                  <c:v>0.765625</c:v>
                </c:pt>
                <c:pt idx="218">
                  <c:v>0.765625</c:v>
                </c:pt>
                <c:pt idx="219">
                  <c:v>0.765625</c:v>
                </c:pt>
                <c:pt idx="220">
                  <c:v>0.765625</c:v>
                </c:pt>
                <c:pt idx="221">
                  <c:v>0.78125</c:v>
                </c:pt>
                <c:pt idx="222">
                  <c:v>0.78125</c:v>
                </c:pt>
                <c:pt idx="223">
                  <c:v>0.78125</c:v>
                </c:pt>
                <c:pt idx="224">
                  <c:v>0.78125</c:v>
                </c:pt>
                <c:pt idx="225">
                  <c:v>0.78125</c:v>
                </c:pt>
                <c:pt idx="226">
                  <c:v>0.796875</c:v>
                </c:pt>
                <c:pt idx="227">
                  <c:v>0.8125</c:v>
                </c:pt>
                <c:pt idx="228">
                  <c:v>0.828125</c:v>
                </c:pt>
                <c:pt idx="229">
                  <c:v>0.828125</c:v>
                </c:pt>
                <c:pt idx="230">
                  <c:v>0.828125</c:v>
                </c:pt>
                <c:pt idx="231">
                  <c:v>0.828125</c:v>
                </c:pt>
                <c:pt idx="232">
                  <c:v>0.828125</c:v>
                </c:pt>
                <c:pt idx="233">
                  <c:v>0.828125</c:v>
                </c:pt>
                <c:pt idx="234">
                  <c:v>0.828125</c:v>
                </c:pt>
                <c:pt idx="235">
                  <c:v>0.828125</c:v>
                </c:pt>
                <c:pt idx="236">
                  <c:v>0.828125</c:v>
                </c:pt>
                <c:pt idx="237">
                  <c:v>0.828125</c:v>
                </c:pt>
                <c:pt idx="238">
                  <c:v>0.828125</c:v>
                </c:pt>
                <c:pt idx="239">
                  <c:v>0.828125</c:v>
                </c:pt>
                <c:pt idx="240">
                  <c:v>0.828125</c:v>
                </c:pt>
                <c:pt idx="241">
                  <c:v>0.828125</c:v>
                </c:pt>
                <c:pt idx="242">
                  <c:v>0.828125</c:v>
                </c:pt>
                <c:pt idx="243">
                  <c:v>0.828125</c:v>
                </c:pt>
                <c:pt idx="244">
                  <c:v>0.828125</c:v>
                </c:pt>
                <c:pt idx="245">
                  <c:v>0.828125</c:v>
                </c:pt>
                <c:pt idx="246">
                  <c:v>0.828125</c:v>
                </c:pt>
                <c:pt idx="247">
                  <c:v>0.84375</c:v>
                </c:pt>
                <c:pt idx="248">
                  <c:v>0.84375</c:v>
                </c:pt>
                <c:pt idx="249">
                  <c:v>0.84375</c:v>
                </c:pt>
                <c:pt idx="250">
                  <c:v>0.84375</c:v>
                </c:pt>
                <c:pt idx="251">
                  <c:v>0.84375</c:v>
                </c:pt>
                <c:pt idx="252">
                  <c:v>0.84375</c:v>
                </c:pt>
                <c:pt idx="253">
                  <c:v>0.84375</c:v>
                </c:pt>
                <c:pt idx="254">
                  <c:v>0.84375</c:v>
                </c:pt>
                <c:pt idx="255">
                  <c:v>0.84375</c:v>
                </c:pt>
                <c:pt idx="256">
                  <c:v>0.84375</c:v>
                </c:pt>
                <c:pt idx="257">
                  <c:v>0.84375</c:v>
                </c:pt>
                <c:pt idx="258">
                  <c:v>0.84375</c:v>
                </c:pt>
                <c:pt idx="259">
                  <c:v>0.84375</c:v>
                </c:pt>
                <c:pt idx="260">
                  <c:v>0.84375</c:v>
                </c:pt>
                <c:pt idx="261">
                  <c:v>0.84375</c:v>
                </c:pt>
                <c:pt idx="262">
                  <c:v>0.84375</c:v>
                </c:pt>
                <c:pt idx="263">
                  <c:v>0.84375</c:v>
                </c:pt>
                <c:pt idx="264">
                  <c:v>0.84375</c:v>
                </c:pt>
                <c:pt idx="265">
                  <c:v>0.84375</c:v>
                </c:pt>
                <c:pt idx="266">
                  <c:v>0.84375</c:v>
                </c:pt>
                <c:pt idx="267">
                  <c:v>0.84375</c:v>
                </c:pt>
                <c:pt idx="268">
                  <c:v>0.84375</c:v>
                </c:pt>
                <c:pt idx="269">
                  <c:v>0.84375</c:v>
                </c:pt>
                <c:pt idx="270">
                  <c:v>0.84375</c:v>
                </c:pt>
                <c:pt idx="271">
                  <c:v>0.84375</c:v>
                </c:pt>
                <c:pt idx="272">
                  <c:v>0.84375</c:v>
                </c:pt>
                <c:pt idx="273">
                  <c:v>0.84375</c:v>
                </c:pt>
                <c:pt idx="274">
                  <c:v>0.84375</c:v>
                </c:pt>
                <c:pt idx="275">
                  <c:v>0.84375</c:v>
                </c:pt>
                <c:pt idx="276">
                  <c:v>0.84375</c:v>
                </c:pt>
                <c:pt idx="277">
                  <c:v>0.84375</c:v>
                </c:pt>
                <c:pt idx="278">
                  <c:v>0.84375</c:v>
                </c:pt>
                <c:pt idx="279">
                  <c:v>0.84375</c:v>
                </c:pt>
                <c:pt idx="280">
                  <c:v>0.859375</c:v>
                </c:pt>
                <c:pt idx="281">
                  <c:v>0.859375</c:v>
                </c:pt>
                <c:pt idx="282">
                  <c:v>0.859375</c:v>
                </c:pt>
                <c:pt idx="283">
                  <c:v>0.859375</c:v>
                </c:pt>
                <c:pt idx="284">
                  <c:v>0.859375</c:v>
                </c:pt>
                <c:pt idx="285">
                  <c:v>0.859375</c:v>
                </c:pt>
                <c:pt idx="286">
                  <c:v>0.859375</c:v>
                </c:pt>
                <c:pt idx="287">
                  <c:v>0.859375</c:v>
                </c:pt>
                <c:pt idx="288">
                  <c:v>0.859375</c:v>
                </c:pt>
                <c:pt idx="289">
                  <c:v>0.859375</c:v>
                </c:pt>
                <c:pt idx="290">
                  <c:v>0.859375</c:v>
                </c:pt>
                <c:pt idx="291">
                  <c:v>0.859375</c:v>
                </c:pt>
                <c:pt idx="292">
                  <c:v>0.875</c:v>
                </c:pt>
                <c:pt idx="293">
                  <c:v>0.875</c:v>
                </c:pt>
                <c:pt idx="294">
                  <c:v>0.875</c:v>
                </c:pt>
                <c:pt idx="295">
                  <c:v>0.875</c:v>
                </c:pt>
                <c:pt idx="296">
                  <c:v>0.875</c:v>
                </c:pt>
                <c:pt idx="297">
                  <c:v>0.875</c:v>
                </c:pt>
                <c:pt idx="298">
                  <c:v>0.875</c:v>
                </c:pt>
                <c:pt idx="299">
                  <c:v>0.875</c:v>
                </c:pt>
                <c:pt idx="300">
                  <c:v>0.875</c:v>
                </c:pt>
                <c:pt idx="301">
                  <c:v>0.875</c:v>
                </c:pt>
                <c:pt idx="302">
                  <c:v>0.875</c:v>
                </c:pt>
                <c:pt idx="303">
                  <c:v>0.875</c:v>
                </c:pt>
                <c:pt idx="304">
                  <c:v>0.875</c:v>
                </c:pt>
                <c:pt idx="305">
                  <c:v>0.875</c:v>
                </c:pt>
                <c:pt idx="306">
                  <c:v>0.875</c:v>
                </c:pt>
                <c:pt idx="307">
                  <c:v>0.875</c:v>
                </c:pt>
                <c:pt idx="308">
                  <c:v>0.875</c:v>
                </c:pt>
                <c:pt idx="309">
                  <c:v>0.875</c:v>
                </c:pt>
                <c:pt idx="310">
                  <c:v>0.875</c:v>
                </c:pt>
                <c:pt idx="311">
                  <c:v>0.875</c:v>
                </c:pt>
                <c:pt idx="312">
                  <c:v>0.875</c:v>
                </c:pt>
                <c:pt idx="313">
                  <c:v>0.875</c:v>
                </c:pt>
                <c:pt idx="314">
                  <c:v>0.875</c:v>
                </c:pt>
                <c:pt idx="315">
                  <c:v>0.875</c:v>
                </c:pt>
                <c:pt idx="316">
                  <c:v>0.875</c:v>
                </c:pt>
                <c:pt idx="317">
                  <c:v>0.890625</c:v>
                </c:pt>
                <c:pt idx="318">
                  <c:v>0.890625</c:v>
                </c:pt>
                <c:pt idx="319">
                  <c:v>0.890625</c:v>
                </c:pt>
                <c:pt idx="320">
                  <c:v>0.890625</c:v>
                </c:pt>
                <c:pt idx="321">
                  <c:v>0.890625</c:v>
                </c:pt>
                <c:pt idx="322">
                  <c:v>0.890625</c:v>
                </c:pt>
                <c:pt idx="323">
                  <c:v>0.890625</c:v>
                </c:pt>
                <c:pt idx="324">
                  <c:v>0.890625</c:v>
                </c:pt>
                <c:pt idx="325">
                  <c:v>0.890625</c:v>
                </c:pt>
                <c:pt idx="326">
                  <c:v>0.890625</c:v>
                </c:pt>
                <c:pt idx="327">
                  <c:v>0.890625</c:v>
                </c:pt>
                <c:pt idx="328">
                  <c:v>0.890625</c:v>
                </c:pt>
                <c:pt idx="329">
                  <c:v>0.90625</c:v>
                </c:pt>
                <c:pt idx="330">
                  <c:v>0.921875</c:v>
                </c:pt>
                <c:pt idx="331">
                  <c:v>0.921875</c:v>
                </c:pt>
                <c:pt idx="332">
                  <c:v>0.921875</c:v>
                </c:pt>
                <c:pt idx="333">
                  <c:v>0.921875</c:v>
                </c:pt>
                <c:pt idx="334">
                  <c:v>0.921875</c:v>
                </c:pt>
                <c:pt idx="335">
                  <c:v>0.921875</c:v>
                </c:pt>
                <c:pt idx="336">
                  <c:v>0.921875</c:v>
                </c:pt>
                <c:pt idx="337">
                  <c:v>0.921875</c:v>
                </c:pt>
                <c:pt idx="338">
                  <c:v>0.921875</c:v>
                </c:pt>
                <c:pt idx="339">
                  <c:v>0.921875</c:v>
                </c:pt>
                <c:pt idx="340">
                  <c:v>0.921875</c:v>
                </c:pt>
                <c:pt idx="341">
                  <c:v>0.921875</c:v>
                </c:pt>
                <c:pt idx="342">
                  <c:v>0.921875</c:v>
                </c:pt>
                <c:pt idx="343">
                  <c:v>0.921875</c:v>
                </c:pt>
                <c:pt idx="344">
                  <c:v>0.921875</c:v>
                </c:pt>
                <c:pt idx="345">
                  <c:v>0.921875</c:v>
                </c:pt>
                <c:pt idx="346">
                  <c:v>0.921875</c:v>
                </c:pt>
                <c:pt idx="347">
                  <c:v>0.921875</c:v>
                </c:pt>
                <c:pt idx="348">
                  <c:v>0.921875</c:v>
                </c:pt>
                <c:pt idx="349">
                  <c:v>0.921875</c:v>
                </c:pt>
                <c:pt idx="350">
                  <c:v>0.921875</c:v>
                </c:pt>
                <c:pt idx="351">
                  <c:v>0.921875</c:v>
                </c:pt>
                <c:pt idx="352">
                  <c:v>0.921875</c:v>
                </c:pt>
                <c:pt idx="353">
                  <c:v>0.921875</c:v>
                </c:pt>
                <c:pt idx="354">
                  <c:v>0.921875</c:v>
                </c:pt>
                <c:pt idx="355">
                  <c:v>0.921875</c:v>
                </c:pt>
                <c:pt idx="356">
                  <c:v>0.921875</c:v>
                </c:pt>
                <c:pt idx="357">
                  <c:v>0.921875</c:v>
                </c:pt>
                <c:pt idx="358">
                  <c:v>0.921875</c:v>
                </c:pt>
                <c:pt idx="359">
                  <c:v>0.921875</c:v>
                </c:pt>
                <c:pt idx="360">
                  <c:v>0.921875</c:v>
                </c:pt>
                <c:pt idx="361">
                  <c:v>0.921875</c:v>
                </c:pt>
                <c:pt idx="362">
                  <c:v>0.921875</c:v>
                </c:pt>
                <c:pt idx="363">
                  <c:v>0.921875</c:v>
                </c:pt>
                <c:pt idx="364">
                  <c:v>0.921875</c:v>
                </c:pt>
                <c:pt idx="365">
                  <c:v>0.921875</c:v>
                </c:pt>
                <c:pt idx="366">
                  <c:v>0.921875</c:v>
                </c:pt>
                <c:pt idx="367">
                  <c:v>0.921875</c:v>
                </c:pt>
                <c:pt idx="368">
                  <c:v>0.921875</c:v>
                </c:pt>
                <c:pt idx="369">
                  <c:v>0.921875</c:v>
                </c:pt>
                <c:pt idx="370">
                  <c:v>0.921875</c:v>
                </c:pt>
                <c:pt idx="371">
                  <c:v>0.921875</c:v>
                </c:pt>
                <c:pt idx="372">
                  <c:v>0.921875</c:v>
                </c:pt>
                <c:pt idx="373">
                  <c:v>0.921875</c:v>
                </c:pt>
                <c:pt idx="374">
                  <c:v>0.921875</c:v>
                </c:pt>
                <c:pt idx="375">
                  <c:v>0.921875</c:v>
                </c:pt>
                <c:pt idx="376">
                  <c:v>0.921875</c:v>
                </c:pt>
                <c:pt idx="377">
                  <c:v>0.921875</c:v>
                </c:pt>
                <c:pt idx="378">
                  <c:v>0.921875</c:v>
                </c:pt>
                <c:pt idx="379">
                  <c:v>0.921875</c:v>
                </c:pt>
                <c:pt idx="380">
                  <c:v>0.921875</c:v>
                </c:pt>
                <c:pt idx="381">
                  <c:v>0.921875</c:v>
                </c:pt>
                <c:pt idx="382">
                  <c:v>0.921875</c:v>
                </c:pt>
                <c:pt idx="383">
                  <c:v>0.921875</c:v>
                </c:pt>
                <c:pt idx="384">
                  <c:v>0.921875</c:v>
                </c:pt>
                <c:pt idx="385">
                  <c:v>0.921875</c:v>
                </c:pt>
                <c:pt idx="386">
                  <c:v>0.921875</c:v>
                </c:pt>
                <c:pt idx="387">
                  <c:v>0.921875</c:v>
                </c:pt>
                <c:pt idx="388">
                  <c:v>0.9375</c:v>
                </c:pt>
                <c:pt idx="389">
                  <c:v>0.9375</c:v>
                </c:pt>
                <c:pt idx="390">
                  <c:v>0.9375</c:v>
                </c:pt>
                <c:pt idx="391">
                  <c:v>0.9375</c:v>
                </c:pt>
                <c:pt idx="392">
                  <c:v>0.9375</c:v>
                </c:pt>
                <c:pt idx="393">
                  <c:v>0.9375</c:v>
                </c:pt>
                <c:pt idx="394">
                  <c:v>0.9375</c:v>
                </c:pt>
                <c:pt idx="395">
                  <c:v>0.9375</c:v>
                </c:pt>
                <c:pt idx="396">
                  <c:v>0.9375</c:v>
                </c:pt>
                <c:pt idx="397">
                  <c:v>0.9375</c:v>
                </c:pt>
                <c:pt idx="398">
                  <c:v>0.953125</c:v>
                </c:pt>
                <c:pt idx="399">
                  <c:v>0.953125</c:v>
                </c:pt>
                <c:pt idx="400">
                  <c:v>0.953125</c:v>
                </c:pt>
                <c:pt idx="401">
                  <c:v>0.953125</c:v>
                </c:pt>
                <c:pt idx="402">
                  <c:v>0.953125</c:v>
                </c:pt>
                <c:pt idx="403">
                  <c:v>0.953125</c:v>
                </c:pt>
                <c:pt idx="404">
                  <c:v>0.953125</c:v>
                </c:pt>
                <c:pt idx="405">
                  <c:v>0.953125</c:v>
                </c:pt>
                <c:pt idx="406">
                  <c:v>0.953125</c:v>
                </c:pt>
                <c:pt idx="407">
                  <c:v>0.953125</c:v>
                </c:pt>
                <c:pt idx="408">
                  <c:v>0.953125</c:v>
                </c:pt>
                <c:pt idx="409">
                  <c:v>0.953125</c:v>
                </c:pt>
                <c:pt idx="410">
                  <c:v>0.953125</c:v>
                </c:pt>
                <c:pt idx="411">
                  <c:v>0.953125</c:v>
                </c:pt>
                <c:pt idx="412">
                  <c:v>0.953125</c:v>
                </c:pt>
                <c:pt idx="413">
                  <c:v>0.953125</c:v>
                </c:pt>
                <c:pt idx="414">
                  <c:v>0.953125</c:v>
                </c:pt>
                <c:pt idx="415">
                  <c:v>0.953125</c:v>
                </c:pt>
                <c:pt idx="416">
                  <c:v>0.953125</c:v>
                </c:pt>
                <c:pt idx="417">
                  <c:v>0.953125</c:v>
                </c:pt>
                <c:pt idx="418">
                  <c:v>0.953125</c:v>
                </c:pt>
                <c:pt idx="419">
                  <c:v>0.953125</c:v>
                </c:pt>
                <c:pt idx="420">
                  <c:v>0.953125</c:v>
                </c:pt>
                <c:pt idx="421">
                  <c:v>0.953125</c:v>
                </c:pt>
                <c:pt idx="422">
                  <c:v>0.953125</c:v>
                </c:pt>
                <c:pt idx="423">
                  <c:v>0.953125</c:v>
                </c:pt>
                <c:pt idx="424">
                  <c:v>0.953125</c:v>
                </c:pt>
                <c:pt idx="425">
                  <c:v>0.953125</c:v>
                </c:pt>
                <c:pt idx="426">
                  <c:v>0.953125</c:v>
                </c:pt>
                <c:pt idx="427">
                  <c:v>0.953125</c:v>
                </c:pt>
                <c:pt idx="428">
                  <c:v>0.953125</c:v>
                </c:pt>
                <c:pt idx="429">
                  <c:v>0.953125</c:v>
                </c:pt>
                <c:pt idx="430">
                  <c:v>0.96875</c:v>
                </c:pt>
                <c:pt idx="431">
                  <c:v>0.96875</c:v>
                </c:pt>
                <c:pt idx="432">
                  <c:v>0.96875</c:v>
                </c:pt>
                <c:pt idx="433">
                  <c:v>0.96875</c:v>
                </c:pt>
                <c:pt idx="434">
                  <c:v>0.96875</c:v>
                </c:pt>
                <c:pt idx="435">
                  <c:v>0.96875</c:v>
                </c:pt>
                <c:pt idx="436">
                  <c:v>0.96875</c:v>
                </c:pt>
                <c:pt idx="437">
                  <c:v>0.96875</c:v>
                </c:pt>
                <c:pt idx="438">
                  <c:v>0.96875</c:v>
                </c:pt>
                <c:pt idx="439">
                  <c:v>0.96875</c:v>
                </c:pt>
                <c:pt idx="440">
                  <c:v>0.96875</c:v>
                </c:pt>
                <c:pt idx="441">
                  <c:v>0.96875</c:v>
                </c:pt>
                <c:pt idx="442">
                  <c:v>0.96875</c:v>
                </c:pt>
                <c:pt idx="443">
                  <c:v>0.96875</c:v>
                </c:pt>
                <c:pt idx="444">
                  <c:v>0.96875</c:v>
                </c:pt>
                <c:pt idx="445">
                  <c:v>0.96875</c:v>
                </c:pt>
                <c:pt idx="446">
                  <c:v>0.96875</c:v>
                </c:pt>
                <c:pt idx="447">
                  <c:v>0.96875</c:v>
                </c:pt>
                <c:pt idx="448">
                  <c:v>0.96875</c:v>
                </c:pt>
                <c:pt idx="449">
                  <c:v>0.96875</c:v>
                </c:pt>
                <c:pt idx="450">
                  <c:v>0.96875</c:v>
                </c:pt>
                <c:pt idx="451">
                  <c:v>0.96875</c:v>
                </c:pt>
                <c:pt idx="452">
                  <c:v>0.96875</c:v>
                </c:pt>
                <c:pt idx="453">
                  <c:v>0.96875</c:v>
                </c:pt>
                <c:pt idx="454">
                  <c:v>0.96875</c:v>
                </c:pt>
                <c:pt idx="455">
                  <c:v>0.96875</c:v>
                </c:pt>
                <c:pt idx="456">
                  <c:v>0.96875</c:v>
                </c:pt>
                <c:pt idx="457">
                  <c:v>0.96875</c:v>
                </c:pt>
                <c:pt idx="458">
                  <c:v>0.96875</c:v>
                </c:pt>
                <c:pt idx="459">
                  <c:v>0.96875</c:v>
                </c:pt>
                <c:pt idx="460">
                  <c:v>0.96875</c:v>
                </c:pt>
                <c:pt idx="461">
                  <c:v>0.96875</c:v>
                </c:pt>
                <c:pt idx="462">
                  <c:v>0.96875</c:v>
                </c:pt>
                <c:pt idx="463">
                  <c:v>0.96875</c:v>
                </c:pt>
                <c:pt idx="464">
                  <c:v>0.96875</c:v>
                </c:pt>
                <c:pt idx="465">
                  <c:v>0.96875</c:v>
                </c:pt>
                <c:pt idx="466">
                  <c:v>0.984375</c:v>
                </c:pt>
                <c:pt idx="467">
                  <c:v>0.984375</c:v>
                </c:pt>
                <c:pt idx="468">
                  <c:v>0.984375</c:v>
                </c:pt>
                <c:pt idx="469">
                  <c:v>0.984375</c:v>
                </c:pt>
                <c:pt idx="470">
                  <c:v>0.984375</c:v>
                </c:pt>
                <c:pt idx="471">
                  <c:v>0.984375</c:v>
                </c:pt>
                <c:pt idx="472">
                  <c:v>0.984375</c:v>
                </c:pt>
                <c:pt idx="473">
                  <c:v>0.984375</c:v>
                </c:pt>
                <c:pt idx="474">
                  <c:v>0.984375</c:v>
                </c:pt>
                <c:pt idx="475">
                  <c:v>0.984375</c:v>
                </c:pt>
                <c:pt idx="476">
                  <c:v>0.984375</c:v>
                </c:pt>
                <c:pt idx="477">
                  <c:v>0.984375</c:v>
                </c:pt>
                <c:pt idx="478">
                  <c:v>0.984375</c:v>
                </c:pt>
                <c:pt idx="479">
                  <c:v>0.984375</c:v>
                </c:pt>
                <c:pt idx="480">
                  <c:v>0.984375</c:v>
                </c:pt>
                <c:pt idx="481">
                  <c:v>0.984375</c:v>
                </c:pt>
                <c:pt idx="482">
                  <c:v>0.984375</c:v>
                </c:pt>
                <c:pt idx="483">
                  <c:v>0.984375</c:v>
                </c:pt>
                <c:pt idx="484">
                  <c:v>0.984375</c:v>
                </c:pt>
                <c:pt idx="485">
                  <c:v>0.984375</c:v>
                </c:pt>
                <c:pt idx="486">
                  <c:v>0.984375</c:v>
                </c:pt>
                <c:pt idx="487">
                  <c:v>0.984375</c:v>
                </c:pt>
                <c:pt idx="488">
                  <c:v>0.984375</c:v>
                </c:pt>
                <c:pt idx="489">
                  <c:v>0.984375</c:v>
                </c:pt>
                <c:pt idx="490">
                  <c:v>0.984375</c:v>
                </c:pt>
                <c:pt idx="491">
                  <c:v>0.984375</c:v>
                </c:pt>
                <c:pt idx="492">
                  <c:v>0.984375</c:v>
                </c:pt>
                <c:pt idx="493">
                  <c:v>0.984375</c:v>
                </c:pt>
                <c:pt idx="494">
                  <c:v>0.984375</c:v>
                </c:pt>
                <c:pt idx="495">
                  <c:v>0.984375</c:v>
                </c:pt>
                <c:pt idx="496">
                  <c:v>0.984375</c:v>
                </c:pt>
                <c:pt idx="497">
                  <c:v>0.984375</c:v>
                </c:pt>
                <c:pt idx="498">
                  <c:v>0.984375</c:v>
                </c:pt>
                <c:pt idx="499">
                  <c:v>0.984375</c:v>
                </c:pt>
                <c:pt idx="500">
                  <c:v>0.984375</c:v>
                </c:pt>
                <c:pt idx="501">
                  <c:v>0.984375</c:v>
                </c:pt>
                <c:pt idx="502">
                  <c:v>0.984375</c:v>
                </c:pt>
                <c:pt idx="503">
                  <c:v>0.984375</c:v>
                </c:pt>
                <c:pt idx="504">
                  <c:v>0.984375</c:v>
                </c:pt>
                <c:pt idx="505">
                  <c:v>0.984375</c:v>
                </c:pt>
                <c:pt idx="506">
                  <c:v>0.984375</c:v>
                </c:pt>
                <c:pt idx="507">
                  <c:v>0.984375</c:v>
                </c:pt>
                <c:pt idx="508">
                  <c:v>0.984375</c:v>
                </c:pt>
                <c:pt idx="509">
                  <c:v>0.984375</c:v>
                </c:pt>
                <c:pt idx="510">
                  <c:v>0.984375</c:v>
                </c:pt>
                <c:pt idx="511">
                  <c:v>0.984375</c:v>
                </c:pt>
                <c:pt idx="512">
                  <c:v>0.984375</c:v>
                </c:pt>
                <c:pt idx="513">
                  <c:v>0.984375</c:v>
                </c:pt>
                <c:pt idx="514">
                  <c:v>0.984375</c:v>
                </c:pt>
                <c:pt idx="515">
                  <c:v>0.984375</c:v>
                </c:pt>
                <c:pt idx="516">
                  <c:v>0.984375</c:v>
                </c:pt>
                <c:pt idx="517">
                  <c:v>0.984375</c:v>
                </c:pt>
                <c:pt idx="518">
                  <c:v>0.984375</c:v>
                </c:pt>
                <c:pt idx="519">
                  <c:v>0.984375</c:v>
                </c:pt>
                <c:pt idx="520">
                  <c:v>0.984375</c:v>
                </c:pt>
                <c:pt idx="521">
                  <c:v>0.984375</c:v>
                </c:pt>
                <c:pt idx="522">
                  <c:v>0.984375</c:v>
                </c:pt>
                <c:pt idx="523">
                  <c:v>0.984375</c:v>
                </c:pt>
                <c:pt idx="524">
                  <c:v>0.984375</c:v>
                </c:pt>
                <c:pt idx="525">
                  <c:v>0.984375</c:v>
                </c:pt>
                <c:pt idx="526">
                  <c:v>0.984375</c:v>
                </c:pt>
                <c:pt idx="527">
                  <c:v>0.984375</c:v>
                </c:pt>
                <c:pt idx="528">
                  <c:v>0.984375</c:v>
                </c:pt>
                <c:pt idx="529">
                  <c:v>0.984375</c:v>
                </c:pt>
                <c:pt idx="530">
                  <c:v>0.984375</c:v>
                </c:pt>
                <c:pt idx="531">
                  <c:v>0.984375</c:v>
                </c:pt>
                <c:pt idx="532">
                  <c:v>0.984375</c:v>
                </c:pt>
                <c:pt idx="533">
                  <c:v>0.984375</c:v>
                </c:pt>
                <c:pt idx="534">
                  <c:v>0.984375</c:v>
                </c:pt>
                <c:pt idx="535">
                  <c:v>0.984375</c:v>
                </c:pt>
                <c:pt idx="536">
                  <c:v>0.984375</c:v>
                </c:pt>
                <c:pt idx="537">
                  <c:v>0.984375</c:v>
                </c:pt>
                <c:pt idx="538">
                  <c:v>0.984375</c:v>
                </c:pt>
                <c:pt idx="539">
                  <c:v>0.984375</c:v>
                </c:pt>
                <c:pt idx="540">
                  <c:v>0.984375</c:v>
                </c:pt>
                <c:pt idx="541">
                  <c:v>0.984375</c:v>
                </c:pt>
                <c:pt idx="542">
                  <c:v>0.984375</c:v>
                </c:pt>
                <c:pt idx="543">
                  <c:v>0.984375</c:v>
                </c:pt>
                <c:pt idx="544">
                  <c:v>0.984375</c:v>
                </c:pt>
                <c:pt idx="545">
                  <c:v>0.984375</c:v>
                </c:pt>
                <c:pt idx="546">
                  <c:v>0.984375</c:v>
                </c:pt>
                <c:pt idx="547">
                  <c:v>0.984375</c:v>
                </c:pt>
                <c:pt idx="548">
                  <c:v>0.984375</c:v>
                </c:pt>
                <c:pt idx="549">
                  <c:v>0.984375</c:v>
                </c:pt>
                <c:pt idx="550">
                  <c:v>0.984375</c:v>
                </c:pt>
                <c:pt idx="551">
                  <c:v>0.984375</c:v>
                </c:pt>
                <c:pt idx="552">
                  <c:v>0.984375</c:v>
                </c:pt>
                <c:pt idx="553">
                  <c:v>0.984375</c:v>
                </c:pt>
                <c:pt idx="554">
                  <c:v>0.984375</c:v>
                </c:pt>
                <c:pt idx="555">
                  <c:v>0.984375</c:v>
                </c:pt>
                <c:pt idx="556">
                  <c:v>0.984375</c:v>
                </c:pt>
                <c:pt idx="557">
                  <c:v>0.984375</c:v>
                </c:pt>
                <c:pt idx="558">
                  <c:v>0.984375</c:v>
                </c:pt>
                <c:pt idx="559">
                  <c:v>0.984375</c:v>
                </c:pt>
                <c:pt idx="560">
                  <c:v>0.984375</c:v>
                </c:pt>
                <c:pt idx="561">
                  <c:v>0.984375</c:v>
                </c:pt>
                <c:pt idx="562">
                  <c:v>0.984375</c:v>
                </c:pt>
                <c:pt idx="563">
                  <c:v>0.984375</c:v>
                </c:pt>
                <c:pt idx="564">
                  <c:v>0.984375</c:v>
                </c:pt>
                <c:pt idx="565">
                  <c:v>0.984375</c:v>
                </c:pt>
                <c:pt idx="566">
                  <c:v>0.984375</c:v>
                </c:pt>
                <c:pt idx="567">
                  <c:v>0.984375</c:v>
                </c:pt>
                <c:pt idx="568">
                  <c:v>0.984375</c:v>
                </c:pt>
                <c:pt idx="569">
                  <c:v>0.984375</c:v>
                </c:pt>
                <c:pt idx="570">
                  <c:v>0.984375</c:v>
                </c:pt>
                <c:pt idx="571">
                  <c:v>0.984375</c:v>
                </c:pt>
                <c:pt idx="572">
                  <c:v>0.984375</c:v>
                </c:pt>
                <c:pt idx="573">
                  <c:v>0.984375</c:v>
                </c:pt>
                <c:pt idx="574">
                  <c:v>0.984375</c:v>
                </c:pt>
                <c:pt idx="575">
                  <c:v>0.984375</c:v>
                </c:pt>
                <c:pt idx="576">
                  <c:v>0.984375</c:v>
                </c:pt>
                <c:pt idx="577">
                  <c:v>0.984375</c:v>
                </c:pt>
                <c:pt idx="578">
                  <c:v>0.984375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4178544"/>
        <c:axId val="-34179152"/>
      </c:scatterChart>
      <c:valAx>
        <c:axId val="-3417854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4179152"/>
        <c:crosses val="autoZero"/>
        <c:crossBetween val="midCat"/>
      </c:valAx>
      <c:valAx>
        <c:axId val="-341791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4178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384810</xdr:colOff>
      <xdr:row>591</xdr:row>
      <xdr:rowOff>91440</xdr:rowOff>
    </xdr:from>
    <xdr:to>
      <xdr:col>13</xdr:col>
      <xdr:colOff>80010</xdr:colOff>
      <xdr:row>611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лександр Злобин" refreshedDate="42138.938166782405" createdVersion="5" refreshedVersion="5" minRefreshableVersion="3" recordCount="1472">
  <cacheSource type="worksheet">
    <worksheetSource ref="A1:I1473" sheet="C7"/>
  </cacheSource>
  <cacheFields count="9">
    <cacheField name="Sequence_ID" numFmtId="0">
      <sharedItems/>
    </cacheField>
    <cacheField name="Sequence_AC" numFmtId="0">
      <sharedItems count="763">
        <s v="A0KLX1"/>
        <s v="A0KSG1"/>
        <s v="A0KYN2"/>
        <s v="A0KYN3"/>
        <s v="A0KYN4"/>
        <s v="A0LFV8"/>
        <s v="A0LXQ3"/>
        <s v="A1APC0"/>
        <s v="A1AUT1"/>
        <s v="A1RFI3"/>
        <s v="A1RLA0"/>
        <s v="A1RLA1"/>
        <s v="A1RM99"/>
        <s v="A1S4V9"/>
        <s v="A1S4W0"/>
        <s v="A1S4W1"/>
        <s v="A1S4W2"/>
        <s v="A1VAT0"/>
        <s v="A1VBG7"/>
        <s v="A1VXB0"/>
        <s v="A1ZL70"/>
        <s v="A2BJA5"/>
        <s v="A2TU97"/>
        <s v="A2TXH4"/>
        <s v="A3D2Z0"/>
        <s v="A3D2Z1"/>
        <s v="A3D2Z2"/>
        <s v="A3D766"/>
        <s v="A3HZ82"/>
        <s v="A3J444"/>
        <s v="A3Q9S2"/>
        <s v="A3QFY9"/>
        <s v="A3QFZ0"/>
        <s v="A3QFZ2"/>
        <s v="A3QFZ3"/>
        <s v="A3U535"/>
        <s v="A3WHQ6"/>
        <s v="A3XHU3"/>
        <s v="A3YPX6"/>
        <s v="A3ZFD4"/>
        <s v="A4A0N5"/>
        <s v="A4AML3"/>
        <s v="A4AMZ4"/>
        <s v="A4AQS0"/>
        <s v="A4AQS1"/>
        <s v="A4BI87"/>
        <s v="A4BY97"/>
        <s v="A4CGB4"/>
        <s v="A4VPU4"/>
        <s v="A4Y4N2"/>
        <s v="A4Y5H0"/>
        <s v="A4Y5H1"/>
        <s v="A4YAU3"/>
        <s v="A5CVY7"/>
        <s v="A5FJF1"/>
        <s v="A5G551"/>
        <s v="A5G554"/>
        <s v="A5G584"/>
        <s v="A5G5C7"/>
        <s v="A5G678"/>
        <s v="A5G6J7"/>
        <s v="A5G716"/>
        <s v="A5G7P0"/>
        <s v="A5G875"/>
        <s v="A5G8M2"/>
        <s v="A5G8M3"/>
        <s v="A5G8Z6"/>
        <s v="A5G8Z9"/>
        <s v="A5G9D0"/>
        <s v="A5G9W3"/>
        <s v="A5GA15"/>
        <s v="A5GA96"/>
        <s v="A5GBH1"/>
        <s v="A5GC12"/>
        <s v="A5GCI3"/>
        <s v="A5GCL3"/>
        <s v="A5V0T0"/>
        <s v="A5V3U0"/>
        <s v="A6B4Q2"/>
        <s v="A6C9Z9"/>
        <s v="A6DUA9"/>
        <s v="A6EAL9"/>
        <s v="A6EQ11"/>
        <s v="A6GFL9"/>
        <s v="A6GH72"/>
        <s v="A6GS38"/>
        <s v="A6GWL2"/>
        <s v="A6WLN6"/>
        <s v="A6WLN7"/>
        <s v="A6WLN8"/>
        <s v="A6WR00"/>
        <s v="A6WT62"/>
        <s v="A7H0S6"/>
        <s v="A7H8K5"/>
        <s v="A7HBB0"/>
        <s v="A7HC65"/>
        <s v="A7HC66"/>
        <s v="A7HDQ0"/>
        <s v="A7HFZ5"/>
        <s v="A7K3X1"/>
        <s v="A7NJ87"/>
        <s v="A8ABK5"/>
        <s v="A8DR46"/>
        <s v="A8FJJ3"/>
        <s v="A8FQH2"/>
        <s v="A8FQI3"/>
        <s v="A8FTG3"/>
        <s v="A8FTG4"/>
        <s v="A8FTG5"/>
        <s v="A8FTG6"/>
        <s v="A8FV76"/>
        <s v="A8FYZ7"/>
        <s v="A8GZS0"/>
        <s v="A8GZU4"/>
        <s v="A8H627"/>
        <s v="A8H628"/>
        <s v="A8H629"/>
        <s v="A8H630"/>
        <s v="A8H8J9"/>
        <s v="A8H8M6"/>
        <s v="A8H9X1"/>
        <s v="A8HC61"/>
        <s v="A8UEN9"/>
        <s v="A8Z5T9"/>
        <s v="A8ZSV1"/>
        <s v="A8ZWL9"/>
        <s v="A9DGM1"/>
        <s v="A9DGM3"/>
        <s v="A9DPE2"/>
        <s v="A9DQT7"/>
        <s v="A9F4X8"/>
        <s v="A9F8P3"/>
        <s v="A9GEV6"/>
        <s v="A9HPA6"/>
        <s v="A9KWG2"/>
        <s v="A9KWG3"/>
        <s v="A9KWG4"/>
        <s v="A9KYE2"/>
        <s v="A9L4P6"/>
        <s v="A9LH43"/>
        <s v="A9VZ85"/>
        <s v="A9WEV2"/>
        <s v="A9WF35"/>
        <s v="B0SGB1"/>
        <s v="B0SPR1"/>
        <s v="B0TLW1"/>
        <s v="B0TLW2"/>
        <s v="B0TLW3"/>
        <s v="B0TLW4"/>
        <s v="B0TLW5"/>
        <s v="B0TN75"/>
        <s v="B0TRF4"/>
        <s v="B0TS07"/>
        <s v="B0TU97"/>
        <s v="B0UGB5"/>
        <s v="B1KK77"/>
        <s v="B1KK97"/>
        <s v="B1KML7"/>
        <s v="B1M0T3"/>
        <s v="B1M9H1"/>
        <s v="B1XWE2"/>
        <s v="B1XXQ9"/>
        <s v="B1XXR0"/>
        <s v="B1XXR3"/>
        <s v="B1XXR4"/>
        <s v="B1ZE52"/>
        <s v="B1ZZD7"/>
        <s v="B2URF5"/>
        <s v="B3DYG8"/>
        <s v="B3E2Y7"/>
        <s v="B3E3G0"/>
        <s v="B3E4S2"/>
        <s v="B3E4S9"/>
        <s v="B3E650"/>
        <s v="B3E6P7"/>
        <s v="B3E7F4"/>
        <s v="B3E7Q4"/>
        <s v="B3E7W5"/>
        <s v="B3EAB2"/>
        <s v="B3EAI1"/>
        <s v="B3EBL5"/>
        <s v="B3ECT8"/>
        <s v="B4CZX9"/>
        <s v="B4DA24"/>
        <s v="B4UAK6"/>
        <s v="B4UBF4"/>
        <s v="B4UBL4"/>
        <s v="B4UCY8"/>
        <s v="B4UCY9"/>
        <s v="B4UED2"/>
        <s v="B4UF84"/>
        <s v="B4UHW2"/>
        <s v="B4UKD5"/>
        <s v="B4ULM9"/>
        <s v="B5E916"/>
        <s v="B5EB74"/>
        <s v="B5EB82"/>
        <s v="B5EBF6"/>
        <s v="B5EBZ5"/>
        <s v="B5EDC0"/>
        <s v="B5EE04"/>
        <s v="B5EF26"/>
        <s v="B5EG37"/>
        <s v="B5EGC0"/>
        <s v="B5EGC6"/>
        <s v="B5EH20"/>
        <s v="B5EHG1"/>
        <s v="B5YFP9"/>
        <s v="B6BK24"/>
        <s v="B6C178"/>
        <s v="B7A5X2"/>
        <s v="B7L1L2"/>
        <s v="B8CIN5"/>
        <s v="B8CNP6"/>
        <s v="B8CQV9"/>
        <s v="B8CRH0"/>
        <s v="B8CRH4"/>
        <s v="B8CTP9"/>
        <s v="B8E5G2"/>
        <s v="B8E5G4"/>
        <s v="B8E8W2"/>
        <s v="B8FAX8"/>
        <s v="B8FSF3"/>
        <s v="B8G0Q7"/>
        <s v="B8G8V6"/>
        <s v="B8G9D8"/>
        <s v="B8IHH6"/>
        <s v="B8IYC8"/>
        <s v="B8IZ27"/>
        <s v="B8J5K7"/>
        <s v="B8J692"/>
        <s v="B8J7B1"/>
        <s v="B8J8B5"/>
        <s v="B8JA67"/>
        <s v="B8JA68"/>
        <s v="B8JDV4"/>
        <s v="B8JEI7"/>
        <s v="B8JEP2"/>
        <s v="B8JG91"/>
        <s v="B8KFC1"/>
        <s v="B9KGE8"/>
        <s v="B9KYC5"/>
        <s v="B9LHY0"/>
        <s v="B9LJS0"/>
        <s v="B9LZD9"/>
        <s v="B9LZI0"/>
        <s v="B9M0E4"/>
        <s v="B9M0E7"/>
        <s v="B9M155"/>
        <s v="B9M156"/>
        <s v="B9M1T4"/>
        <s v="B9M4R0"/>
        <s v="B9M5W8"/>
        <s v="B9M6M2"/>
        <s v="B9M7F4"/>
        <s v="B9M9C4"/>
        <s v="B9M9F2"/>
        <s v="B9XE44"/>
        <s v="B9XE60"/>
        <s v="C0BHW8"/>
        <s v="C0BP25"/>
        <s v="C0GF35"/>
        <s v="C0GG48"/>
        <s v="C0Q9Q7"/>
        <s v="C0QIU2"/>
        <s v="C1A9A2"/>
        <s v="C2FZJ4"/>
        <s v="C2M4J3"/>
        <s v="C4XQC7"/>
        <s v="C5APD8"/>
        <s v="C5BGS1"/>
        <s v="C6B8I6"/>
        <s v="C6BRK5"/>
        <s v="C6C0H3"/>
        <s v="C6E0F0"/>
        <s v="C6E0W3"/>
        <s v="C6E1M3"/>
        <s v="C6E2X0"/>
        <s v="C6E2X2"/>
        <s v="C6E5L8"/>
        <s v="C6E787"/>
        <s v="C6E8Q0"/>
        <s v="C6E9F9"/>
        <s v="C6E9P9"/>
        <s v="C6E9Q4"/>
        <s v="C6VT42"/>
        <s v="C6WVK5"/>
        <s v="C6X338"/>
        <s v="C6XZ31"/>
        <s v="C7C6L7"/>
        <s v="C7LK33"/>
        <s v="C7LPY0"/>
        <s v="C7LX19"/>
        <s v="C7M6A6"/>
        <s v="C7PG44"/>
        <s v="C8WZU7"/>
        <s v="P00137"/>
        <s v="P81894"/>
        <s v="D0J8M2"/>
        <s v="D0JBP4"/>
        <s v="D0LJA2"/>
        <s v="D0LMQ9"/>
        <s v="D0LMR4"/>
        <s v="D0LN66"/>
        <s v="D0LN70"/>
        <s v="D0LN72"/>
        <s v="D0LX38"/>
        <s v="D0MDD4"/>
        <s v="D0ZG08"/>
        <s v="D1B0W8"/>
        <s v="D1C6G6"/>
        <s v="D1CCI7"/>
        <s v="D1JH50"/>
        <s v="D1JH52"/>
        <s v="D1JH54"/>
        <s v="D2MQQ3"/>
        <s v="D2QS47"/>
        <s v="D2X907"/>
        <s v="D3P8Z8"/>
        <s v="D3P984"/>
        <s v="D3PC97"/>
        <s v="D3PCH4"/>
        <s v="D3RWI1"/>
        <s v="D3S0D5"/>
        <s v="D3S0H5"/>
        <s v="D3S3I7"/>
        <s v="D3S3K6"/>
        <s v="D3S3L0"/>
        <s v="D4H1E3"/>
        <s v="D4H3I1"/>
        <s v="D4H5F4"/>
        <s v="D4H672"/>
        <s v="D4Z835"/>
        <s v="D5BFJ0"/>
        <s v="D5BWM2"/>
        <s v="D5CNG7"/>
        <s v="D5CPG5"/>
        <s v="D5D8J4"/>
        <s v="D5EKG5"/>
        <s v="D5HB42"/>
        <s v="D5MLL9"/>
        <s v="D5SY00"/>
        <s v="D5X7X6"/>
        <s v="D5XBK3"/>
        <s v="D5XEB6"/>
        <s v="D6YZW5"/>
        <s v="D6Z5P6"/>
        <s v="D6Z6J9"/>
        <s v="D6Z6V1"/>
        <s v="D7AEB1"/>
        <s v="D7AEB2"/>
        <s v="D7AFR9"/>
        <s v="D7AFU0"/>
        <s v="D7AHG1"/>
        <s v="D7AKI9"/>
        <s v="D7ALA6"/>
        <s v="D7ALB5"/>
        <s v="D7ALF7"/>
        <s v="D7AMW7"/>
        <s v="D7AMX1"/>
        <s v="D7CVC6"/>
        <s v="D7DQD3"/>
        <s v="D7VGZ3"/>
        <s v="D7VV89"/>
        <s v="D8F2F0"/>
        <s v="D8K582"/>
        <s v="D9SC27"/>
        <s v="D9SGI8"/>
        <s v="D9Y565"/>
        <s v="D9Y8U2"/>
        <s v="D9Y8V4"/>
        <s v="D9YDY4"/>
        <s v="D9YEI8"/>
        <s v="E0TA06"/>
        <s v="E0TJC7"/>
        <s v="E1D3E8"/>
        <s v="E1DC52"/>
        <s v="E1DJ96"/>
        <s v="E1EGW5"/>
        <s v="E1IGZ2"/>
        <s v="E1IH64"/>
        <s v="E1K1E8"/>
        <s v="E1PNH5"/>
        <s v="E1PTF6"/>
        <s v="E1SMM4"/>
        <s v="E1SMM6"/>
        <s v="E1SMM7"/>
        <s v="E1SNK7"/>
        <s v="E1SPJ8"/>
        <s v="E1SR84"/>
        <s v="E1SUK7"/>
        <s v="E1SVX5"/>
        <s v="E1YKW4"/>
        <s v="E2N3Q8"/>
        <s v="E3FRD6"/>
        <s v="E3IKU1"/>
        <s v="E3IN70"/>
        <s v="E4MV89"/>
        <s v="E4RUZ8"/>
        <s v="E4T2S7"/>
        <s v="E4TAJ5"/>
        <s v="E4TEM1"/>
        <s v="E4TF24"/>
        <s v="E4TG06"/>
        <s v="E4TGR2"/>
        <s v="E4TJ24"/>
        <s v="E4TQG0"/>
        <s v="E4U4R3"/>
        <s v="E4U716"/>
        <s v="E5YA22"/>
        <s v="E5ZID7"/>
        <s v="E6JEB3"/>
        <s v="E6QL35"/>
        <s v="E6RZ85"/>
        <s v="E6T3P7"/>
        <s v="E6T3P9"/>
        <s v="E6T3Q0"/>
        <s v="E6T4X7"/>
        <s v="E6T8Q9"/>
        <s v="E6VRF1"/>
        <s v="E6VUZ4"/>
        <s v="E6W2W8"/>
        <s v="E6W5B3"/>
        <s v="E6X4M9"/>
        <s v="E6XFS0"/>
        <s v="E6XFS1"/>
        <s v="E6XP80"/>
        <s v="E6XPH7"/>
        <s v="E7H0G3"/>
        <s v="E7H1Q5"/>
        <s v="E8MXY8"/>
        <s v="E8MZF8"/>
        <s v="E8N0H5"/>
        <s v="E8PKT7"/>
        <s v="E8R1V3"/>
        <s v="E8RCB3"/>
        <s v="E8RH03"/>
        <s v="E8RIN1"/>
        <s v="E8T3N5"/>
        <s v="E8T556"/>
        <s v="E8V4H3"/>
        <s v="E8VMC9"/>
        <s v="E8VYG8"/>
        <s v="E8WHI0"/>
        <s v="E8WI69"/>
        <s v="E8WJ10"/>
        <s v="E8WJ12"/>
        <s v="E8WL03"/>
        <s v="E8WL09"/>
        <s v="E8WMD5"/>
        <s v="E8WMH6"/>
        <s v="E8WMI2"/>
        <s v="E8WN98"/>
        <s v="E8WP81"/>
        <s v="E8WPZ4"/>
        <s v="E8WRV2"/>
        <s v="E8WSA0"/>
        <s v="E8WSM0"/>
        <s v="E8WTH4"/>
        <s v="E8X497"/>
        <s v="F0IDJ8"/>
        <s v="F0JEL9"/>
        <s v="F0P075"/>
        <s v="F0RCI2"/>
        <s v="F0S2T2"/>
        <s v="F0S3D1"/>
        <s v="F0S656"/>
        <s v="F0SPC8"/>
        <s v="F0TN03"/>
        <s v="F2IB93"/>
        <s v="F2KMU8"/>
        <s v="F2KNB7"/>
        <s v="F2KRJ4"/>
        <s v="F2N5A6"/>
        <s v="F2NR60"/>
        <s v="F3KZW2"/>
        <s v="F3QJZ5"/>
        <s v="F3QLR6"/>
        <s v="F3QLU4"/>
        <s v="F3RT40"/>
        <s v="F3XSU3"/>
        <s v="F3YZF0"/>
        <s v="F4AVS9"/>
        <s v="F4C3D2"/>
        <s v="F4KZ12"/>
        <s v="F6DF48"/>
        <s v="F6F1F0"/>
        <s v="F6GIR8"/>
        <s v="F6IIF6"/>
        <s v="F7RLC5"/>
        <s v="F7RMD1"/>
        <s v="F7RMD2"/>
        <s v="F7RMD4"/>
        <s v="F7RME6"/>
        <s v="F7RME7"/>
        <s v="F8A8N0"/>
        <s v="F8C3Y3"/>
        <s v="F8CG53"/>
        <s v="F8CIL3"/>
        <s v="F8CKK2"/>
        <s v="F8E849"/>
        <s v="F8E9D8"/>
        <s v="F8EIU2"/>
        <s v="F8EP72"/>
        <s v="F9YT92"/>
        <s v="G0APY0"/>
        <s v="G0AST6"/>
        <s v="G0AST7"/>
        <s v="G0AST9"/>
        <s v="G0DH13"/>
        <s v="G0DQ32"/>
        <s v="G0DQ34"/>
        <s v="G0DQ35"/>
        <s v="G0J529"/>
        <s v="G0LBY7"/>
        <s v="G1UPY9"/>
        <s v="G1URT9"/>
        <s v="G1V0E8"/>
        <s v="G1XZK6"/>
        <s v="G2DD03"/>
        <s v="G2DZT8"/>
        <s v="G2EFR7"/>
        <s v="G2FGQ6"/>
        <s v="G2FRP7"/>
        <s v="G2FVV0"/>
        <s v="G2HAE4"/>
        <s v="G2LKF8"/>
        <s v="G2LKG1"/>
        <s v="G2LLN0"/>
        <s v="G2PJT5"/>
        <s v="G2SEG0"/>
        <s v="G2Z4J0"/>
        <s v="G4DIH8"/>
        <s v="G4DM90"/>
        <s v="G5EBD6"/>
        <s v="G6DUU9"/>
        <s v="G6DYU4"/>
        <s v="G6DYU6"/>
        <s v="G6DYU7"/>
        <s v="G6E0A3"/>
        <s v="G6EA71"/>
        <s v="G6IFB1"/>
        <s v="G7Q6B2"/>
        <s v="G7QHH8"/>
        <s v="G7SPZ7"/>
        <s v="G7UNG4"/>
        <s v="G8LR10"/>
        <s v="G8NB55"/>
        <s v="G8NYX0"/>
        <s v="G8R2B9"/>
        <s v="G8TF72"/>
        <s v="G8X6J6"/>
        <s v="G9XKH9"/>
        <s v="H0KQV8"/>
        <s v="H0Q0Y5"/>
        <s v="H0Q2N4"/>
        <s v="H0Q2N5"/>
        <s v="H0Q2P3"/>
        <s v="H0Q2P4"/>
        <s v="H0S9C5"/>
        <s v="H0SVV6"/>
        <s v="H1FS35"/>
        <s v="H1GHX2"/>
        <s v="H1GT21"/>
        <s v="H1H3D8"/>
        <s v="H1IHT9"/>
        <s v="H1ILQ9"/>
        <s v="H1J862"/>
        <s v="H1KUT9"/>
        <s v="H1L3M3"/>
        <s v="H1L3R0"/>
        <s v="H1L4G9"/>
        <s v="H1L4M3"/>
        <s v="H1L611"/>
        <s v="H1L639"/>
        <s v="H1L904"/>
        <s v="H1L905"/>
        <s v="H1L963"/>
        <s v="H1L9H9"/>
        <s v="H1LAI5"/>
        <s v="H1LAS0"/>
        <s v="H1LBL2"/>
        <s v="H1MWH9"/>
        <s v="H1MZV8"/>
        <s v="H1NRR0"/>
        <s v="H1NZG9"/>
        <s v="H1QZP0"/>
        <s v="H1UAV9"/>
        <s v="H1XPN7"/>
        <s v="H1XR70"/>
        <s v="H1XVN7"/>
        <s v="H1XVN8"/>
        <s v="H1XYD2"/>
        <s v="H1XYF1"/>
        <s v="H1Y2I2"/>
        <s v="H1YJQ7"/>
        <s v="H1YJQ9"/>
        <s v="H1YJR0"/>
        <s v="H1YLN3"/>
        <s v="H1Z5U5"/>
        <s v="H2BYE6"/>
        <s v="H2CCW1"/>
        <s v="H2CE66"/>
        <s v="H2IA69"/>
        <s v="H3KEB4"/>
        <s v="H3KGB9"/>
        <s v="H3NW89"/>
        <s v="H5EAE4"/>
        <s v="H5SND2"/>
        <s v="H5STW8"/>
        <s v="H5STX3"/>
        <s v="H5WNC5"/>
        <s v="H5WSN5"/>
        <s v="H5WSN6"/>
        <s v="H5WSN9"/>
        <s v="H5WSP0"/>
        <s v="H5XTS4"/>
        <s v="H5YI85"/>
        <s v="H6L978"/>
        <s v="H6QAH1"/>
        <s v="H6RGV1"/>
        <s v="H7FQ28"/>
        <s v="H7GI25"/>
        <s v="H7X3E1"/>
        <s v="H7X9F6"/>
        <s v="H7YCD1"/>
        <s v="H7YSN3"/>
        <s v="H8AX39"/>
        <s v="H8BZD3"/>
        <s v="H8D4J0"/>
        <s v="H8KX47"/>
        <s v="H8MW60"/>
        <s v="H8MZI2"/>
        <s v="H8XQ31"/>
        <s v="H8Z409"/>
        <s v="H9BWS6"/>
        <s v="H9ZPD1"/>
        <s v="I0AHQ6"/>
        <s v="I0AJD9"/>
        <s v="I0AKN7"/>
        <s v="I0ICC3"/>
        <s v="I0JZ60"/>
        <s v="I0K4M5"/>
        <s v="I0WI16"/>
        <s v="I0XT88"/>
        <s v="O87538"/>
        <s v="O87540"/>
        <s v="Q01NA3"/>
        <s v="Q01NH9"/>
        <s v="Q01PE6"/>
        <s v="Q01Y69"/>
        <s v="Q01YJ1"/>
        <s v="Q02BR7"/>
        <s v="Q04UF4"/>
        <s v="Q04Z20"/>
        <s v="Q07ZT7"/>
        <s v="Q07ZT8"/>
        <s v="Q08Z15"/>
        <s v="Q08ZK9"/>
        <s v="Q0F3K0"/>
        <s v="Q0HH86"/>
        <s v="Q0HH87"/>
        <s v="Q0HH88"/>
        <s v="Q0HMZ9"/>
        <s v="Q0HQT3"/>
        <s v="Q0HTJ2"/>
        <s v="Q0HTJ3"/>
        <s v="Q0HTJ4"/>
        <s v="Q0YS41"/>
        <s v="Q11SY8"/>
        <s v="Q1CZG0"/>
        <s v="Q1D0X6"/>
        <s v="Q1D5L7"/>
        <s v="Q1G2W8"/>
        <s v="Q1GWA4"/>
        <s v="Q1IJX2"/>
        <s v="Q1IM95"/>
        <s v="Q1IUH3"/>
        <s v="Q1JVW5"/>
        <s v="Q1K0W0"/>
        <s v="Q1K1L3"/>
        <s v="Q1K1V5"/>
        <s v="Q1NPF2"/>
        <s v="Q1NPI8"/>
        <s v="Q1NTW5"/>
        <s v="Q1PXG6"/>
        <s v="Q1Q442"/>
        <s v="Q1QG36"/>
        <s v="Q1VTQ2"/>
        <s v="Q1YY46"/>
        <s v="Q21R22"/>
        <s v="Q21R26"/>
        <s v="Q21XR1"/>
        <s v="Q24TU4"/>
        <s v="Q251D9"/>
        <s v="Q26HW2"/>
        <s v="Q2GBM6"/>
        <s v="Q2IDS2"/>
        <s v="Q2IEZ8"/>
        <s v="Q2III7"/>
        <s v="Q2IJ34"/>
        <s v="Q2IJE3"/>
        <s v="Q2IK06"/>
        <s v="Q2ILA4"/>
        <s v="Q2IP35"/>
        <s v="Q2IPF4"/>
        <s v="Q2LQK3"/>
        <s v="Q2S0R8"/>
        <s v="Q2W1U5"/>
        <s v="Q39QU5"/>
        <s v="Q39QU6"/>
        <s v="Q39RH6"/>
        <s v="Q39T98"/>
        <s v="Q39TZ7"/>
        <s v="Q39UJ9"/>
        <s v="Q39UN6"/>
        <s v="Q39X72"/>
        <s v="Q39XF7"/>
        <s v="Q39Y31"/>
        <s v="Q39Y33"/>
        <s v="Q39YU6"/>
        <s v="Q3A0V5"/>
        <s v="Q3A1G9"/>
        <s v="Q3A435"/>
        <s v="Q3ARG7"/>
        <s v="Q3B2Y2"/>
        <s v="Q3JBQ8"/>
        <s v="Q46SV6"/>
        <s v="Q50FT2"/>
        <s v="Q50FT4"/>
        <s v="Q599G9"/>
        <s v="Q5SHG5"/>
        <s v="Q605T7"/>
        <s v="Q6MMM0"/>
        <s v="Q727R4"/>
        <s v="Q728W9"/>
        <s v="Q72HT0"/>
        <s v="Q72TZ1"/>
        <s v="Q748W4"/>
        <s v="Q748W8"/>
        <s v="Q749U7"/>
        <s v="Q74AY9"/>
        <s v="Q74B41"/>
        <s v="Q74BP5"/>
        <s v="Q74CB4"/>
        <s v="Q74ED8"/>
        <s v="Q74FL5"/>
        <s v="Q74G82"/>
        <s v="Q74G83"/>
        <s v="Q7MEM8"/>
        <s v="Q7MSJ8"/>
        <s v="Q84EK7"/>
        <s v="Q84EK8"/>
        <s v="Q87QC9"/>
        <s v="Q8D7L9"/>
        <s v="Q8E8T5"/>
        <s v="Q8EG32"/>
        <s v="Q8EG34"/>
        <s v="Q8EJI6"/>
        <s v="Q8F169"/>
        <s v="Q8GGK7"/>
        <s v="Q939D8"/>
        <s v="Q93M26"/>
      </sharedItems>
    </cacheField>
    <cacheField name="Sequence_length" numFmtId="0">
      <sharedItems containsSemiMixedTypes="0" containsString="0" containsNumber="1" containsInteger="1" minValue="68" maxValue="1639"/>
    </cacheField>
    <cacheField name="Pfam_AC" numFmtId="0">
      <sharedItems count="84">
        <s v="PF13435"/>
        <s v="PF14522"/>
        <s v="PB003339"/>
        <s v="PB004807"/>
        <s v="PB055231"/>
        <s v="PF02085"/>
        <s v="PF00034"/>
        <s v="PB012095"/>
        <s v="PB023030"/>
        <s v="PF11783"/>
        <s v="PB006316"/>
        <s v="PF14537"/>
        <s v="PB040791"/>
        <s v="PB006787"/>
        <s v="PB144934"/>
        <s v="PB512669"/>
        <s v="PB225155"/>
        <s v="PB170755"/>
        <s v="PF09698"/>
        <s v="PF09699"/>
        <s v="PB398301"/>
        <s v="PB005091"/>
        <s v="PB000448"/>
        <s v="PB225132"/>
        <s v="PB226747"/>
        <s v="PB000695"/>
        <s v="PB004830"/>
        <s v="PB491200"/>
        <s v="PB121739"/>
        <s v="PB093857"/>
        <s v="PB074053"/>
        <s v="PB197986"/>
        <s v="PF13442"/>
        <s v="PB241758"/>
        <s v="PB324003"/>
        <s v="PF12849"/>
        <s v="PF03264"/>
        <s v="PB055411"/>
        <s v="PB091511"/>
        <s v="PB002491"/>
        <s v="PB249422"/>
        <s v="PB317641"/>
        <s v="PB185215"/>
        <s v="PB069168"/>
        <s v="PF00498"/>
        <s v="PF01391"/>
        <s v="PB285165"/>
        <s v="PB000155"/>
        <s v="PB010631"/>
        <s v="PB526773"/>
        <s v="PF13447"/>
        <s v="PB243041"/>
        <s v="PB139235"/>
        <s v="PF02335"/>
        <s v="PF00801"/>
        <s v="PB001023"/>
        <s v="PB201576"/>
        <s v="PB482022"/>
        <s v="PB005651"/>
        <s v="PB031574"/>
        <s v="PB223410"/>
        <s v="PB146740"/>
        <s v="PB123876"/>
        <s v="PB387855"/>
        <s v="PB302372"/>
        <s v="PB001473"/>
        <s v="PB000751"/>
        <s v="PB396590"/>
        <s v="PB396593"/>
        <s v="PB487277"/>
        <s v="PB457189"/>
        <s v="PB489671"/>
        <s v="PB005484"/>
        <s v="PB083970"/>
        <s v="PB184052"/>
        <s v="PB279344"/>
        <s v="PB008167"/>
        <s v="PB083857"/>
        <s v="PB542720"/>
        <s v="PB001393"/>
        <s v="PB505844"/>
        <s v="PB015816"/>
        <s v="PB007190"/>
        <s v="PB275301"/>
      </sharedItems>
    </cacheField>
    <cacheField name="From" numFmtId="0">
      <sharedItems containsSemiMixedTypes="0" containsString="0" containsNumber="1" containsInteger="1" minValue="1" maxValue="1140"/>
    </cacheField>
    <cacheField name="To" numFmtId="0">
      <sharedItems containsSemiMixedTypes="0" containsString="0" containsNumber="1" containsInteger="1" minValue="23" maxValue="1206"/>
    </cacheField>
    <cacheField name="Pfam_seq_num" numFmtId="0">
      <sharedItems containsSemiMixedTypes="0" containsString="0" containsNumber="1" containsInteger="1" minValue="1" maxValue="44425"/>
    </cacheField>
    <cacheField name="Description" numFmtId="0">
      <sharedItems/>
    </cacheField>
    <cacheField name="Length" numFmtId="0">
      <sharedItems containsSemiMixedTypes="0" containsString="0" containsNumber="1" containsInteger="1" minValue="20" maxValue="3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2">
  <r>
    <s v="A0KLX1_AERHH"/>
    <x v="0"/>
    <n v="743"/>
    <x v="0"/>
    <n v="585"/>
    <n v="726"/>
    <n v="858"/>
    <s v="PF13435.1 Cytochrome c554 and c-prime"/>
    <n v="142"/>
  </r>
  <r>
    <s v="A0KLX1_AERHH"/>
    <x v="0"/>
    <n v="743"/>
    <x v="1"/>
    <n v="280"/>
    <n v="366"/>
    <n v="1003"/>
    <s v="PF14522.1 Cytochrome c7"/>
    <n v="87"/>
  </r>
  <r>
    <s v="A0KLX1_AERHH"/>
    <x v="0"/>
    <n v="743"/>
    <x v="2"/>
    <n v="1"/>
    <n v="49"/>
    <n v="154"/>
    <s v="PB003339"/>
    <n v="49"/>
  </r>
  <r>
    <s v="A0KLX1_AERHH"/>
    <x v="0"/>
    <n v="743"/>
    <x v="3"/>
    <n v="51"/>
    <n v="149"/>
    <n v="119"/>
    <s v="PB004807"/>
    <n v="99"/>
  </r>
  <r>
    <s v="A0KSG1_SHESA"/>
    <x v="1"/>
    <n v="709"/>
    <x v="1"/>
    <n v="434"/>
    <n v="502"/>
    <n v="1003"/>
    <s v="PF14522.1 Cytochrome c7"/>
    <n v="69"/>
  </r>
  <r>
    <s v="A0KYN2_SHESA"/>
    <x v="2"/>
    <n v="639"/>
    <x v="1"/>
    <n v="231"/>
    <n v="303"/>
    <n v="1003"/>
    <s v="PF14522.1 Cytochrome c7"/>
    <n v="73"/>
  </r>
  <r>
    <s v="A0KYN3_SHESA"/>
    <x v="3"/>
    <n v="724"/>
    <x v="1"/>
    <n v="312"/>
    <n v="371"/>
    <n v="1003"/>
    <s v="PF14522.1 Cytochrome c7"/>
    <n v="60"/>
  </r>
  <r>
    <s v="A0KYN3_SHESA"/>
    <x v="3"/>
    <n v="724"/>
    <x v="1"/>
    <n v="607"/>
    <n v="717"/>
    <n v="1003"/>
    <s v="PF14522.1 Cytochrome c7"/>
    <n v="111"/>
  </r>
  <r>
    <s v="A0KYN3_SHESA"/>
    <x v="3"/>
    <n v="724"/>
    <x v="4"/>
    <n v="121"/>
    <n v="159"/>
    <n v="15"/>
    <s v="PB055231"/>
    <n v="39"/>
  </r>
  <r>
    <s v="A0KYN4_SHESA"/>
    <x v="4"/>
    <n v="650"/>
    <x v="1"/>
    <n v="234"/>
    <n v="308"/>
    <n v="1003"/>
    <s v="PF14522.1 Cytochrome c7"/>
    <n v="75"/>
  </r>
  <r>
    <s v="A0KYN4_SHESA"/>
    <x v="4"/>
    <n v="650"/>
    <x v="1"/>
    <n v="548"/>
    <n v="639"/>
    <n v="1003"/>
    <s v="PF14522.1 Cytochrome c7"/>
    <n v="92"/>
  </r>
  <r>
    <s v="A0LFV8_SYNFM"/>
    <x v="5"/>
    <n v="184"/>
    <x v="5"/>
    <n v="33"/>
    <n v="106"/>
    <n v="410"/>
    <s v="PF02085.11 Class III cytochrome C family"/>
    <n v="74"/>
  </r>
  <r>
    <s v="A0LFV8_SYNFM"/>
    <x v="5"/>
    <n v="184"/>
    <x v="1"/>
    <n v="118"/>
    <n v="184"/>
    <n v="1003"/>
    <s v="PF14522.1 Cytochrome c7"/>
    <n v="67"/>
  </r>
  <r>
    <s v="A0LXQ3_GRAFK"/>
    <x v="6"/>
    <n v="452"/>
    <x v="6"/>
    <n v="61"/>
    <n v="151"/>
    <n v="12531"/>
    <s v="PF00034.16 Cytochrome c"/>
    <n v="91"/>
  </r>
  <r>
    <s v="A0LXQ3_GRAFK"/>
    <x v="6"/>
    <n v="452"/>
    <x v="1"/>
    <n v="365"/>
    <n v="452"/>
    <n v="1003"/>
    <s v="PF14522.1 Cytochrome c7"/>
    <n v="88"/>
  </r>
  <r>
    <s v="A1APC0_PELPD"/>
    <x v="7"/>
    <n v="479"/>
    <x v="1"/>
    <n v="38"/>
    <n v="102"/>
    <n v="1003"/>
    <s v="PF14522.1 Cytochrome c7"/>
    <n v="65"/>
  </r>
  <r>
    <s v="A1APC0_PELPD"/>
    <x v="7"/>
    <n v="479"/>
    <x v="1"/>
    <n v="116"/>
    <n v="177"/>
    <n v="1003"/>
    <s v="PF14522.1 Cytochrome c7"/>
    <n v="62"/>
  </r>
  <r>
    <s v="A1APC0_PELPD"/>
    <x v="7"/>
    <n v="479"/>
    <x v="1"/>
    <n v="191"/>
    <n v="252"/>
    <n v="1003"/>
    <s v="PF14522.1 Cytochrome c7"/>
    <n v="62"/>
  </r>
  <r>
    <s v="A1APC0_PELPD"/>
    <x v="7"/>
    <n v="479"/>
    <x v="1"/>
    <n v="266"/>
    <n v="327"/>
    <n v="1003"/>
    <s v="PF14522.1 Cytochrome c7"/>
    <n v="62"/>
  </r>
  <r>
    <s v="A1APC0_PELPD"/>
    <x v="7"/>
    <n v="479"/>
    <x v="1"/>
    <n v="341"/>
    <n v="402"/>
    <n v="1003"/>
    <s v="PF14522.1 Cytochrome c7"/>
    <n v="62"/>
  </r>
  <r>
    <s v="A1APC0_PELPD"/>
    <x v="7"/>
    <n v="479"/>
    <x v="1"/>
    <n v="416"/>
    <n v="478"/>
    <n v="1003"/>
    <s v="PF14522.1 Cytochrome c7"/>
    <n v="63"/>
  </r>
  <r>
    <s v="A1AUT1_PELPD"/>
    <x v="8"/>
    <n v="91"/>
    <x v="1"/>
    <n v="33"/>
    <n v="90"/>
    <n v="1003"/>
    <s v="PF14522.1 Cytochrome c7"/>
    <n v="58"/>
  </r>
  <r>
    <s v="A1RFI3_SHESW"/>
    <x v="9"/>
    <n v="709"/>
    <x v="1"/>
    <n v="434"/>
    <n v="502"/>
    <n v="1003"/>
    <s v="PF14522.1 Cytochrome c7"/>
    <n v="69"/>
  </r>
  <r>
    <s v="A1RLA0_SHESW"/>
    <x v="10"/>
    <n v="833"/>
    <x v="1"/>
    <n v="618"/>
    <n v="683"/>
    <n v="1003"/>
    <s v="PF14522.1 Cytochrome c7"/>
    <n v="66"/>
  </r>
  <r>
    <s v="A1RLA1_SHESW"/>
    <x v="11"/>
    <n v="654"/>
    <x v="1"/>
    <n v="242"/>
    <n v="314"/>
    <n v="1003"/>
    <s v="PF14522.1 Cytochrome c7"/>
    <n v="73"/>
  </r>
  <r>
    <s v="A1RLA1_SHESW"/>
    <x v="11"/>
    <n v="654"/>
    <x v="1"/>
    <n v="553"/>
    <n v="643"/>
    <n v="1003"/>
    <s v="PF14522.1 Cytochrome c7"/>
    <n v="91"/>
  </r>
  <r>
    <s v="A1RM99_SHESW"/>
    <x v="12"/>
    <n v="778"/>
    <x v="1"/>
    <n v="312"/>
    <n v="388"/>
    <n v="1003"/>
    <s v="PF14522.1 Cytochrome c7"/>
    <n v="77"/>
  </r>
  <r>
    <s v="A1RM99_SHESW"/>
    <x v="12"/>
    <n v="778"/>
    <x v="1"/>
    <n v="552"/>
    <n v="615"/>
    <n v="1003"/>
    <s v="PF14522.1 Cytochrome c7"/>
    <n v="64"/>
  </r>
  <r>
    <s v="A1S4V9_SHEAM"/>
    <x v="13"/>
    <n v="656"/>
    <x v="1"/>
    <n v="233"/>
    <n v="316"/>
    <n v="1003"/>
    <s v="PF14522.1 Cytochrome c7"/>
    <n v="84"/>
  </r>
  <r>
    <s v="A1S4W0_SHEAM"/>
    <x v="14"/>
    <n v="729"/>
    <x v="1"/>
    <n v="312"/>
    <n v="379"/>
    <n v="1003"/>
    <s v="PF14522.1 Cytochrome c7"/>
    <n v="68"/>
  </r>
  <r>
    <s v="A1S4W0_SHEAM"/>
    <x v="14"/>
    <n v="729"/>
    <x v="7"/>
    <n v="1"/>
    <n v="45"/>
    <n v="61"/>
    <s v="PB012095"/>
    <n v="45"/>
  </r>
  <r>
    <s v="A1S4W1_SHEAM"/>
    <x v="15"/>
    <n v="727"/>
    <x v="0"/>
    <n v="627"/>
    <n v="727"/>
    <n v="858"/>
    <s v="PF13435.1 Cytochrome c554 and c-prime"/>
    <n v="101"/>
  </r>
  <r>
    <s v="A1S4W1_SHEAM"/>
    <x v="15"/>
    <n v="727"/>
    <x v="1"/>
    <n v="308"/>
    <n v="371"/>
    <n v="1003"/>
    <s v="PF14522.1 Cytochrome c7"/>
    <n v="64"/>
  </r>
  <r>
    <s v="A1S4W1_SHEAM"/>
    <x v="15"/>
    <n v="727"/>
    <x v="4"/>
    <n v="121"/>
    <n v="159"/>
    <n v="15"/>
    <s v="PB055231"/>
    <n v="39"/>
  </r>
  <r>
    <s v="A1S4W2_SHEAM"/>
    <x v="16"/>
    <n v="639"/>
    <x v="1"/>
    <n v="234"/>
    <n v="306"/>
    <n v="1003"/>
    <s v="PF14522.1 Cytochrome c7"/>
    <n v="73"/>
  </r>
  <r>
    <s v="A1VAT0_DESVV"/>
    <x v="17"/>
    <n v="259"/>
    <x v="5"/>
    <n v="26"/>
    <n v="116"/>
    <n v="410"/>
    <s v="PF02085.11 Class III cytochrome C family"/>
    <n v="91"/>
  </r>
  <r>
    <s v="A1VAT0_DESVV"/>
    <x v="17"/>
    <n v="259"/>
    <x v="5"/>
    <n v="110"/>
    <n v="188"/>
    <n v="410"/>
    <s v="PF02085.11 Class III cytochrome C family"/>
    <n v="79"/>
  </r>
  <r>
    <s v="A1VAT0_DESVV"/>
    <x v="17"/>
    <n v="259"/>
    <x v="1"/>
    <n v="195"/>
    <n v="258"/>
    <n v="1003"/>
    <s v="PF14522.1 Cytochrome c7"/>
    <n v="64"/>
  </r>
  <r>
    <s v="A1VBG7_DESVV"/>
    <x v="18"/>
    <n v="581"/>
    <x v="5"/>
    <n v="472"/>
    <n v="575"/>
    <n v="410"/>
    <s v="PF02085.11 Class III cytochrome C family"/>
    <n v="104"/>
  </r>
  <r>
    <s v="A1VBG7_DESVV"/>
    <x v="18"/>
    <n v="581"/>
    <x v="0"/>
    <n v="328"/>
    <n v="457"/>
    <n v="858"/>
    <s v="PF13435.1 Cytochrome c554 and c-prime"/>
    <n v="130"/>
  </r>
  <r>
    <s v="A1VBG7_DESVV"/>
    <x v="18"/>
    <n v="581"/>
    <x v="1"/>
    <n v="239"/>
    <n v="318"/>
    <n v="1003"/>
    <s v="PF14522.1 Cytochrome c7"/>
    <n v="80"/>
  </r>
  <r>
    <s v="A1VXB0_CAMJJ"/>
    <x v="19"/>
    <n v="656"/>
    <x v="1"/>
    <n v="387"/>
    <n v="455"/>
    <n v="1003"/>
    <s v="PF14522.1 Cytochrome c7"/>
    <n v="69"/>
  </r>
  <r>
    <s v="A1VXB0_CAMJJ"/>
    <x v="19"/>
    <n v="656"/>
    <x v="8"/>
    <n v="45"/>
    <n v="326"/>
    <n v="36"/>
    <s v="PB023030"/>
    <n v="282"/>
  </r>
  <r>
    <s v="A1ZL70_9BACT"/>
    <x v="20"/>
    <n v="422"/>
    <x v="6"/>
    <n v="41"/>
    <n v="131"/>
    <n v="12531"/>
    <s v="PF00034.16 Cytochrome c"/>
    <n v="91"/>
  </r>
  <r>
    <s v="A1ZL70_9BACT"/>
    <x v="20"/>
    <n v="422"/>
    <x v="5"/>
    <n v="240"/>
    <n v="326"/>
    <n v="410"/>
    <s v="PF02085.11 Class III cytochrome C family"/>
    <n v="87"/>
  </r>
  <r>
    <s v="A1ZL70_9BACT"/>
    <x v="20"/>
    <n v="422"/>
    <x v="1"/>
    <n v="328"/>
    <n v="422"/>
    <n v="1003"/>
    <s v="PF14522.1 Cytochrome c7"/>
    <n v="95"/>
  </r>
  <r>
    <s v="A2BJA5_HYPBU"/>
    <x v="21"/>
    <n v="539"/>
    <x v="1"/>
    <n v="258"/>
    <n v="333"/>
    <n v="1003"/>
    <s v="PF14522.1 Cytochrome c7"/>
    <n v="76"/>
  </r>
  <r>
    <s v="A2BJA5_HYPBU"/>
    <x v="21"/>
    <n v="539"/>
    <x v="9"/>
    <n v="344"/>
    <n v="498"/>
    <n v="134"/>
    <s v="PF11783.3 Cytochrome c bacterial"/>
    <n v="155"/>
  </r>
  <r>
    <s v="A2TU97_9FLAO"/>
    <x v="22"/>
    <n v="432"/>
    <x v="6"/>
    <n v="38"/>
    <n v="128"/>
    <n v="12531"/>
    <s v="PF00034.16 Cytochrome c"/>
    <n v="91"/>
  </r>
  <r>
    <s v="A2TU97_9FLAO"/>
    <x v="22"/>
    <n v="432"/>
    <x v="1"/>
    <n v="345"/>
    <n v="432"/>
    <n v="1003"/>
    <s v="PF14522.1 Cytochrome c7"/>
    <n v="88"/>
  </r>
  <r>
    <s v="A2TU97_9FLAO"/>
    <x v="22"/>
    <n v="432"/>
    <x v="10"/>
    <n v="190"/>
    <n v="248"/>
    <n v="99"/>
    <s v="PB006316"/>
    <n v="59"/>
  </r>
  <r>
    <s v="A2TXH4_9FLAO"/>
    <x v="23"/>
    <n v="435"/>
    <x v="6"/>
    <n v="40"/>
    <n v="128"/>
    <n v="12531"/>
    <s v="PF00034.16 Cytochrome c"/>
    <n v="89"/>
  </r>
  <r>
    <s v="A2TXH4_9FLAO"/>
    <x v="23"/>
    <n v="435"/>
    <x v="5"/>
    <n v="233"/>
    <n v="306"/>
    <n v="410"/>
    <s v="PF02085.11 Class III cytochrome C family"/>
    <n v="74"/>
  </r>
  <r>
    <s v="A2TXH4_9FLAO"/>
    <x v="23"/>
    <n v="435"/>
    <x v="1"/>
    <n v="348"/>
    <n v="435"/>
    <n v="1003"/>
    <s v="PF14522.1 Cytochrome c7"/>
    <n v="88"/>
  </r>
  <r>
    <s v="A3D2Z0_SHEB5"/>
    <x v="24"/>
    <n v="650"/>
    <x v="1"/>
    <n v="234"/>
    <n v="308"/>
    <n v="1003"/>
    <s v="PF14522.1 Cytochrome c7"/>
    <n v="75"/>
  </r>
  <r>
    <s v="A3D2Z1_SHEB5"/>
    <x v="25"/>
    <n v="730"/>
    <x v="1"/>
    <n v="313"/>
    <n v="371"/>
    <n v="1003"/>
    <s v="PF14522.1 Cytochrome c7"/>
    <n v="59"/>
  </r>
  <r>
    <s v="A3D2Z1_SHEB5"/>
    <x v="25"/>
    <n v="730"/>
    <x v="4"/>
    <n v="121"/>
    <n v="159"/>
    <n v="15"/>
    <s v="PB055231"/>
    <n v="39"/>
  </r>
  <r>
    <s v="A3D2Z2_SHEB5"/>
    <x v="26"/>
    <n v="639"/>
    <x v="1"/>
    <n v="231"/>
    <n v="303"/>
    <n v="1003"/>
    <s v="PF14522.1 Cytochrome c7"/>
    <n v="73"/>
  </r>
  <r>
    <s v="A3D766_SHEB5"/>
    <x v="27"/>
    <n v="789"/>
    <x v="1"/>
    <n v="563"/>
    <n v="626"/>
    <n v="1003"/>
    <s v="PF14522.1 Cytochrome c7"/>
    <n v="64"/>
  </r>
  <r>
    <s v="A3HZ82_9BACT"/>
    <x v="28"/>
    <n v="422"/>
    <x v="6"/>
    <n v="43"/>
    <n v="132"/>
    <n v="12531"/>
    <s v="PF00034.16 Cytochrome c"/>
    <n v="90"/>
  </r>
  <r>
    <s v="A3HZ82_9BACT"/>
    <x v="28"/>
    <n v="422"/>
    <x v="1"/>
    <n v="337"/>
    <n v="422"/>
    <n v="1003"/>
    <s v="PF14522.1 Cytochrome c7"/>
    <n v="86"/>
  </r>
  <r>
    <s v="A3J444_9FLAO"/>
    <x v="29"/>
    <n v="420"/>
    <x v="6"/>
    <n v="32"/>
    <n v="122"/>
    <n v="12531"/>
    <s v="PF00034.16 Cytochrome c"/>
    <n v="91"/>
  </r>
  <r>
    <s v="A3J444_9FLAO"/>
    <x v="29"/>
    <n v="420"/>
    <x v="1"/>
    <n v="333"/>
    <n v="420"/>
    <n v="1003"/>
    <s v="PF14522.1 Cytochrome c7"/>
    <n v="88"/>
  </r>
  <r>
    <s v="A3J444_9FLAO"/>
    <x v="29"/>
    <n v="420"/>
    <x v="10"/>
    <n v="196"/>
    <n v="241"/>
    <n v="99"/>
    <s v="PB006316"/>
    <n v="46"/>
  </r>
  <r>
    <s v="A3Q9S2_SHELP"/>
    <x v="30"/>
    <n v="679"/>
    <x v="1"/>
    <n v="401"/>
    <n v="469"/>
    <n v="1003"/>
    <s v="PF14522.1 Cytochrome c7"/>
    <n v="69"/>
  </r>
  <r>
    <s v="A3QFY9_SHELP"/>
    <x v="31"/>
    <n v="639"/>
    <x v="1"/>
    <n v="234"/>
    <n v="306"/>
    <n v="1003"/>
    <s v="PF14522.1 Cytochrome c7"/>
    <n v="73"/>
  </r>
  <r>
    <s v="A3QFZ0_SHELP"/>
    <x v="32"/>
    <n v="720"/>
    <x v="1"/>
    <n v="309"/>
    <n v="369"/>
    <n v="1003"/>
    <s v="PF14522.1 Cytochrome c7"/>
    <n v="61"/>
  </r>
  <r>
    <s v="A3QFZ0_SHELP"/>
    <x v="32"/>
    <n v="720"/>
    <x v="4"/>
    <n v="120"/>
    <n v="158"/>
    <n v="15"/>
    <s v="PB055231"/>
    <n v="39"/>
  </r>
  <r>
    <s v="A3QFZ2_SHELP"/>
    <x v="33"/>
    <n v="725"/>
    <x v="1"/>
    <n v="312"/>
    <n v="371"/>
    <n v="1003"/>
    <s v="PF14522.1 Cytochrome c7"/>
    <n v="60"/>
  </r>
  <r>
    <s v="A3QFZ2_SHELP"/>
    <x v="33"/>
    <n v="725"/>
    <x v="7"/>
    <n v="1"/>
    <n v="77"/>
    <n v="61"/>
    <s v="PB012095"/>
    <n v="77"/>
  </r>
  <r>
    <s v="A3QFZ3_SHELP"/>
    <x v="34"/>
    <n v="656"/>
    <x v="0"/>
    <n v="492"/>
    <n v="609"/>
    <n v="858"/>
    <s v="PF13435.1 Cytochrome c554 and c-prime"/>
    <n v="118"/>
  </r>
  <r>
    <s v="A3QFZ3_SHELP"/>
    <x v="34"/>
    <n v="656"/>
    <x v="1"/>
    <n v="239"/>
    <n v="309"/>
    <n v="1003"/>
    <s v="PF14522.1 Cytochrome c7"/>
    <n v="71"/>
  </r>
  <r>
    <s v="A3U535_CROAH"/>
    <x v="35"/>
    <n v="427"/>
    <x v="6"/>
    <n v="35"/>
    <n v="125"/>
    <n v="12531"/>
    <s v="PF00034.16 Cytochrome c"/>
    <n v="91"/>
  </r>
  <r>
    <s v="A3U535_CROAH"/>
    <x v="35"/>
    <n v="427"/>
    <x v="1"/>
    <n v="340"/>
    <n v="427"/>
    <n v="1003"/>
    <s v="PF14522.1 Cytochrome c7"/>
    <n v="88"/>
  </r>
  <r>
    <s v="A3U535_CROAH"/>
    <x v="35"/>
    <n v="427"/>
    <x v="10"/>
    <n v="166"/>
    <n v="245"/>
    <n v="99"/>
    <s v="PB006316"/>
    <n v="80"/>
  </r>
  <r>
    <s v="A3WHQ6_9SPHN"/>
    <x v="36"/>
    <n v="651"/>
    <x v="11"/>
    <n v="192"/>
    <n v="294"/>
    <n v="1009"/>
    <s v="PF14537.1 Cytochrome c3"/>
    <n v="103"/>
  </r>
  <r>
    <s v="A3WHQ6_9SPHN"/>
    <x v="36"/>
    <n v="651"/>
    <x v="1"/>
    <n v="551"/>
    <n v="617"/>
    <n v="1003"/>
    <s v="PF14522.1 Cytochrome c7"/>
    <n v="67"/>
  </r>
  <r>
    <s v="A3WHQ6_9SPHN"/>
    <x v="36"/>
    <n v="651"/>
    <x v="12"/>
    <n v="1"/>
    <n v="71"/>
    <n v="21"/>
    <s v="PB040791"/>
    <n v="71"/>
  </r>
  <r>
    <s v="A3XHU3_LEEBM"/>
    <x v="37"/>
    <n v="447"/>
    <x v="6"/>
    <n v="54"/>
    <n v="144"/>
    <n v="12531"/>
    <s v="PF00034.16 Cytochrome c"/>
    <n v="91"/>
  </r>
  <r>
    <s v="A3XHU3_LEEBM"/>
    <x v="37"/>
    <n v="447"/>
    <x v="1"/>
    <n v="360"/>
    <n v="447"/>
    <n v="1003"/>
    <s v="PF14522.1 Cytochrome c7"/>
    <n v="88"/>
  </r>
  <r>
    <s v="A3YPX6_CAMJU"/>
    <x v="38"/>
    <n v="656"/>
    <x v="1"/>
    <n v="387"/>
    <n v="455"/>
    <n v="1003"/>
    <s v="PF14522.1 Cytochrome c7"/>
    <n v="69"/>
  </r>
  <r>
    <s v="A3YPX6_CAMJU"/>
    <x v="38"/>
    <n v="656"/>
    <x v="8"/>
    <n v="45"/>
    <n v="326"/>
    <n v="36"/>
    <s v="PB023030"/>
    <n v="282"/>
  </r>
  <r>
    <s v="A3ZFD4_CAMJU"/>
    <x v="39"/>
    <n v="589"/>
    <x v="1"/>
    <n v="320"/>
    <n v="388"/>
    <n v="1003"/>
    <s v="PF14522.1 Cytochrome c7"/>
    <n v="69"/>
  </r>
  <r>
    <s v="A3ZFD4_CAMJU"/>
    <x v="39"/>
    <n v="589"/>
    <x v="8"/>
    <n v="2"/>
    <n v="259"/>
    <n v="36"/>
    <s v="PB023030"/>
    <n v="258"/>
  </r>
  <r>
    <s v="A4A0N5_9PLAN"/>
    <x v="40"/>
    <n v="220"/>
    <x v="1"/>
    <n v="38"/>
    <n v="99"/>
    <n v="1003"/>
    <s v="PF14522.1 Cytochrome c7"/>
    <n v="62"/>
  </r>
  <r>
    <s v="A4A0N5_9PLAN"/>
    <x v="40"/>
    <n v="220"/>
    <x v="1"/>
    <n v="124"/>
    <n v="220"/>
    <n v="1003"/>
    <s v="PF14522.1 Cytochrome c7"/>
    <n v="97"/>
  </r>
  <r>
    <s v="A4AML3_MARSH"/>
    <x v="41"/>
    <n v="452"/>
    <x v="6"/>
    <n v="47"/>
    <n v="141"/>
    <n v="12531"/>
    <s v="PF00034.16 Cytochrome c"/>
    <n v="95"/>
  </r>
  <r>
    <s v="A4AML3_MARSH"/>
    <x v="41"/>
    <n v="452"/>
    <x v="1"/>
    <n v="365"/>
    <n v="452"/>
    <n v="1003"/>
    <s v="PF14522.1 Cytochrome c7"/>
    <n v="88"/>
  </r>
  <r>
    <s v="A4AMZ4_MARSH"/>
    <x v="42"/>
    <n v="209"/>
    <x v="1"/>
    <n v="72"/>
    <n v="154"/>
    <n v="1003"/>
    <s v="PF14522.1 Cytochrome c7"/>
    <n v="83"/>
  </r>
  <r>
    <s v="A4AQS0_MARSH"/>
    <x v="43"/>
    <n v="611"/>
    <x v="1"/>
    <n v="484"/>
    <n v="555"/>
    <n v="1003"/>
    <s v="PF14522.1 Cytochrome c7"/>
    <n v="72"/>
  </r>
  <r>
    <s v="A4AQS1_MARSH"/>
    <x v="44"/>
    <n v="544"/>
    <x v="1"/>
    <n v="129"/>
    <n v="203"/>
    <n v="1003"/>
    <s v="PF14522.1 Cytochrome c7"/>
    <n v="75"/>
  </r>
  <r>
    <s v="A4AQS1_MARSH"/>
    <x v="44"/>
    <n v="544"/>
    <x v="1"/>
    <n v="204"/>
    <n v="276"/>
    <n v="1003"/>
    <s v="PF14522.1 Cytochrome c7"/>
    <n v="73"/>
  </r>
  <r>
    <s v="A4AQS1_MARSH"/>
    <x v="44"/>
    <n v="544"/>
    <x v="1"/>
    <n v="276"/>
    <n v="348"/>
    <n v="1003"/>
    <s v="PF14522.1 Cytochrome c7"/>
    <n v="73"/>
  </r>
  <r>
    <s v="A4AQS1_MARSH"/>
    <x v="44"/>
    <n v="544"/>
    <x v="13"/>
    <n v="399"/>
    <n v="441"/>
    <n v="94"/>
    <s v="PB006787"/>
    <n v="43"/>
  </r>
  <r>
    <s v="A4BI87_9GAMM"/>
    <x v="45"/>
    <n v="370"/>
    <x v="1"/>
    <n v="48"/>
    <n v="136"/>
    <n v="1003"/>
    <s v="PF14522.1 Cytochrome c7"/>
    <n v="89"/>
  </r>
  <r>
    <s v="A4BI87_9GAMM"/>
    <x v="45"/>
    <n v="370"/>
    <x v="14"/>
    <n v="191"/>
    <n v="299"/>
    <n v="6"/>
    <s v="PB144934"/>
    <n v="109"/>
  </r>
  <r>
    <s v="A4BY97_9FLAO"/>
    <x v="46"/>
    <n v="433"/>
    <x v="6"/>
    <n v="40"/>
    <n v="126"/>
    <n v="12531"/>
    <s v="PF00034.16 Cytochrome c"/>
    <n v="87"/>
  </r>
  <r>
    <s v="A4BY97_9FLAO"/>
    <x v="46"/>
    <n v="433"/>
    <x v="5"/>
    <n v="232"/>
    <n v="305"/>
    <n v="410"/>
    <s v="PF02085.11 Class III cytochrome C family"/>
    <n v="74"/>
  </r>
  <r>
    <s v="A4BY97_9FLAO"/>
    <x v="46"/>
    <n v="433"/>
    <x v="1"/>
    <n v="346"/>
    <n v="433"/>
    <n v="1003"/>
    <s v="PF14522.1 Cytochrome c7"/>
    <n v="88"/>
  </r>
  <r>
    <s v="A4CGB4_ROBBH"/>
    <x v="47"/>
    <n v="465"/>
    <x v="6"/>
    <n v="59"/>
    <n v="153"/>
    <n v="12531"/>
    <s v="PF00034.16 Cytochrome c"/>
    <n v="95"/>
  </r>
  <r>
    <s v="A4CGB4_ROBBH"/>
    <x v="47"/>
    <n v="465"/>
    <x v="1"/>
    <n v="378"/>
    <n v="465"/>
    <n v="1003"/>
    <s v="PF14522.1 Cytochrome c7"/>
    <n v="88"/>
  </r>
  <r>
    <s v="A4VPU4_PSEU5"/>
    <x v="48"/>
    <n v="267"/>
    <x v="11"/>
    <n v="48"/>
    <n v="116"/>
    <n v="1009"/>
    <s v="PF14537.1 Cytochrome c3"/>
    <n v="69"/>
  </r>
  <r>
    <s v="A4VPU4_PSEU5"/>
    <x v="48"/>
    <n v="267"/>
    <x v="1"/>
    <n v="177"/>
    <n v="251"/>
    <n v="1003"/>
    <s v="PF14522.1 Cytochrome c7"/>
    <n v="75"/>
  </r>
  <r>
    <s v="A4Y4N2_SHEPC"/>
    <x v="49"/>
    <n v="778"/>
    <x v="1"/>
    <n v="312"/>
    <n v="388"/>
    <n v="1003"/>
    <s v="PF14522.1 Cytochrome c7"/>
    <n v="77"/>
  </r>
  <r>
    <s v="A4Y4N2_SHEPC"/>
    <x v="49"/>
    <n v="778"/>
    <x v="1"/>
    <n v="552"/>
    <n v="615"/>
    <n v="1003"/>
    <s v="PF14522.1 Cytochrome c7"/>
    <n v="64"/>
  </r>
  <r>
    <s v="A4Y5H0_SHEPC"/>
    <x v="50"/>
    <n v="663"/>
    <x v="1"/>
    <n v="242"/>
    <n v="314"/>
    <n v="1003"/>
    <s v="PF14522.1 Cytochrome c7"/>
    <n v="73"/>
  </r>
  <r>
    <s v="A4Y5H1_SHEPC"/>
    <x v="51"/>
    <n v="833"/>
    <x v="1"/>
    <n v="618"/>
    <n v="683"/>
    <n v="1003"/>
    <s v="PF14522.1 Cytochrome c7"/>
    <n v="66"/>
  </r>
  <r>
    <s v="A4YAU3_SHEPC"/>
    <x v="52"/>
    <n v="709"/>
    <x v="1"/>
    <n v="434"/>
    <n v="502"/>
    <n v="1003"/>
    <s v="PF14522.1 Cytochrome c7"/>
    <n v="69"/>
  </r>
  <r>
    <s v="A5CVY7_VESOH"/>
    <x v="53"/>
    <n v="127"/>
    <x v="1"/>
    <n v="55"/>
    <n v="119"/>
    <n v="1003"/>
    <s v="PF14522.1 Cytochrome c7"/>
    <n v="65"/>
  </r>
  <r>
    <s v="A5FJF1_FLAJ1"/>
    <x v="54"/>
    <n v="444"/>
    <x v="6"/>
    <n v="53"/>
    <n v="143"/>
    <n v="12531"/>
    <s v="PF00034.16 Cytochrome c"/>
    <n v="91"/>
  </r>
  <r>
    <s v="A5FJF1_FLAJ1"/>
    <x v="54"/>
    <n v="444"/>
    <x v="1"/>
    <n v="357"/>
    <n v="444"/>
    <n v="1003"/>
    <s v="PF14522.1 Cytochrome c7"/>
    <n v="88"/>
  </r>
  <r>
    <s v="A5FJF1_FLAJ1"/>
    <x v="54"/>
    <n v="444"/>
    <x v="10"/>
    <n v="211"/>
    <n v="265"/>
    <n v="99"/>
    <s v="PB006316"/>
    <n v="55"/>
  </r>
  <r>
    <s v="A5G551_GEOUR"/>
    <x v="55"/>
    <n v="276"/>
    <x v="1"/>
    <n v="68"/>
    <n v="135"/>
    <n v="1003"/>
    <s v="PF14522.1 Cytochrome c7"/>
    <n v="68"/>
  </r>
  <r>
    <s v="A5G551_GEOUR"/>
    <x v="55"/>
    <n v="276"/>
    <x v="1"/>
    <n v="206"/>
    <n v="267"/>
    <n v="1003"/>
    <s v="PF14522.1 Cytochrome c7"/>
    <n v="62"/>
  </r>
  <r>
    <s v="A5G554_GEOUR"/>
    <x v="56"/>
    <n v="1601"/>
    <x v="1"/>
    <n v="261"/>
    <n v="345"/>
    <n v="1003"/>
    <s v="PF14522.1 Cytochrome c7"/>
    <n v="85"/>
  </r>
  <r>
    <s v="A5G554_GEOUR"/>
    <x v="56"/>
    <n v="1601"/>
    <x v="15"/>
    <n v="51"/>
    <n v="183"/>
    <n v="1"/>
    <s v="PB512669"/>
    <n v="133"/>
  </r>
  <r>
    <s v="A5G584_GEOUR"/>
    <x v="57"/>
    <n v="171"/>
    <x v="1"/>
    <n v="115"/>
    <n v="171"/>
    <n v="1003"/>
    <s v="PF14522.1 Cytochrome c7"/>
    <n v="57"/>
  </r>
  <r>
    <s v="A5G584_GEOUR"/>
    <x v="57"/>
    <n v="171"/>
    <x v="16"/>
    <n v="1"/>
    <n v="114"/>
    <n v="4"/>
    <s v="PB225155"/>
    <n v="114"/>
  </r>
  <r>
    <s v="A5G5C7_GEOUR"/>
    <x v="58"/>
    <n v="340"/>
    <x v="1"/>
    <n v="38"/>
    <n v="103"/>
    <n v="1003"/>
    <s v="PF14522.1 Cytochrome c7"/>
    <n v="66"/>
  </r>
  <r>
    <s v="A5G5C7_GEOUR"/>
    <x v="58"/>
    <n v="340"/>
    <x v="1"/>
    <n v="119"/>
    <n v="182"/>
    <n v="1003"/>
    <s v="PF14522.1 Cytochrome c7"/>
    <n v="64"/>
  </r>
  <r>
    <s v="A5G5C7_GEOUR"/>
    <x v="58"/>
    <n v="340"/>
    <x v="1"/>
    <n v="199"/>
    <n v="261"/>
    <n v="1003"/>
    <s v="PF14522.1 Cytochrome c7"/>
    <n v="63"/>
  </r>
  <r>
    <s v="A5G5C7_GEOUR"/>
    <x v="58"/>
    <n v="340"/>
    <x v="1"/>
    <n v="277"/>
    <n v="339"/>
    <n v="1003"/>
    <s v="PF14522.1 Cytochrome c7"/>
    <n v="63"/>
  </r>
  <r>
    <s v="A5G678_GEOUR"/>
    <x v="59"/>
    <n v="717"/>
    <x v="1"/>
    <n v="36"/>
    <n v="99"/>
    <n v="1003"/>
    <s v="PF14522.1 Cytochrome c7"/>
    <n v="64"/>
  </r>
  <r>
    <s v="A5G678_GEOUR"/>
    <x v="59"/>
    <n v="717"/>
    <x v="1"/>
    <n v="113"/>
    <n v="175"/>
    <n v="1003"/>
    <s v="PF14522.1 Cytochrome c7"/>
    <n v="63"/>
  </r>
  <r>
    <s v="A5G678_GEOUR"/>
    <x v="59"/>
    <n v="717"/>
    <x v="1"/>
    <n v="185"/>
    <n v="247"/>
    <n v="1003"/>
    <s v="PF14522.1 Cytochrome c7"/>
    <n v="63"/>
  </r>
  <r>
    <s v="A5G678_GEOUR"/>
    <x v="59"/>
    <n v="717"/>
    <x v="1"/>
    <n v="259"/>
    <n v="321"/>
    <n v="1003"/>
    <s v="PF14522.1 Cytochrome c7"/>
    <n v="63"/>
  </r>
  <r>
    <s v="A5G678_GEOUR"/>
    <x v="59"/>
    <n v="717"/>
    <x v="1"/>
    <n v="336"/>
    <n v="398"/>
    <n v="1003"/>
    <s v="PF14522.1 Cytochrome c7"/>
    <n v="63"/>
  </r>
  <r>
    <s v="A5G678_GEOUR"/>
    <x v="59"/>
    <n v="717"/>
    <x v="1"/>
    <n v="408"/>
    <n v="470"/>
    <n v="1003"/>
    <s v="PF14522.1 Cytochrome c7"/>
    <n v="63"/>
  </r>
  <r>
    <s v="A5G678_GEOUR"/>
    <x v="59"/>
    <n v="717"/>
    <x v="1"/>
    <n v="485"/>
    <n v="547"/>
    <n v="1003"/>
    <s v="PF14522.1 Cytochrome c7"/>
    <n v="63"/>
  </r>
  <r>
    <s v="A5G678_GEOUR"/>
    <x v="59"/>
    <n v="717"/>
    <x v="1"/>
    <n v="558"/>
    <n v="620"/>
    <n v="1003"/>
    <s v="PF14522.1 Cytochrome c7"/>
    <n v="63"/>
  </r>
  <r>
    <s v="A5G678_GEOUR"/>
    <x v="59"/>
    <n v="717"/>
    <x v="1"/>
    <n v="636"/>
    <n v="701"/>
    <n v="1003"/>
    <s v="PF14522.1 Cytochrome c7"/>
    <n v="66"/>
  </r>
  <r>
    <s v="A5G6J7_GEOUR"/>
    <x v="60"/>
    <n v="267"/>
    <x v="1"/>
    <n v="51"/>
    <n v="129"/>
    <n v="1003"/>
    <s v="PF14522.1 Cytochrome c7"/>
    <n v="79"/>
  </r>
  <r>
    <s v="A5G6J7_GEOUR"/>
    <x v="60"/>
    <n v="267"/>
    <x v="1"/>
    <n v="201"/>
    <n v="263"/>
    <n v="1003"/>
    <s v="PF14522.1 Cytochrome c7"/>
    <n v="63"/>
  </r>
  <r>
    <s v="A5G6J7_GEOUR"/>
    <x v="60"/>
    <n v="267"/>
    <x v="17"/>
    <n v="142"/>
    <n v="200"/>
    <n v="5"/>
    <s v="PB170755"/>
    <n v="59"/>
  </r>
  <r>
    <s v="A5G716_GEOUR"/>
    <x v="61"/>
    <n v="1017"/>
    <x v="1"/>
    <n v="627"/>
    <n v="704"/>
    <n v="1003"/>
    <s v="PF14522.1 Cytochrome c7"/>
    <n v="78"/>
  </r>
  <r>
    <s v="A5G716_GEOUR"/>
    <x v="61"/>
    <n v="1017"/>
    <x v="18"/>
    <n v="481"/>
    <n v="523"/>
    <n v="404"/>
    <s v="PF09698.5 Geobacter CxxxxCH...CXXCH motif (GSu_C4xC__C2xCH)"/>
    <n v="43"/>
  </r>
  <r>
    <s v="A5G716_GEOUR"/>
    <x v="61"/>
    <n v="1017"/>
    <x v="18"/>
    <n v="589"/>
    <n v="622"/>
    <n v="404"/>
    <s v="PF09698.5 Geobacter CxxxxCH...CXXCH motif (GSu_C4xC__C2xCH)"/>
    <n v="34"/>
  </r>
  <r>
    <s v="A5G716_GEOUR"/>
    <x v="61"/>
    <n v="1017"/>
    <x v="19"/>
    <n v="127"/>
    <n v="168"/>
    <n v="1252"/>
    <s v="PF09699.5 Doubled CXXCH motif (Paired_CXXCH_1)"/>
    <n v="42"/>
  </r>
  <r>
    <s v="A5G7P0_GEOUR"/>
    <x v="62"/>
    <n v="254"/>
    <x v="1"/>
    <n v="38"/>
    <n v="103"/>
    <n v="1003"/>
    <s v="PF14522.1 Cytochrome c7"/>
    <n v="66"/>
  </r>
  <r>
    <s v="A5G7P0_GEOUR"/>
    <x v="62"/>
    <n v="254"/>
    <x v="1"/>
    <n v="117"/>
    <n v="177"/>
    <n v="1003"/>
    <s v="PF14522.1 Cytochrome c7"/>
    <n v="61"/>
  </r>
  <r>
    <s v="A5G7P0_GEOUR"/>
    <x v="62"/>
    <n v="254"/>
    <x v="1"/>
    <n v="191"/>
    <n v="253"/>
    <n v="1003"/>
    <s v="PF14522.1 Cytochrome c7"/>
    <n v="63"/>
  </r>
  <r>
    <s v="A5G875_GEOUR"/>
    <x v="63"/>
    <n v="90"/>
    <x v="1"/>
    <n v="33"/>
    <n v="89"/>
    <n v="1003"/>
    <s v="PF14522.1 Cytochrome c7"/>
    <n v="57"/>
  </r>
  <r>
    <s v="A5G8M2_GEOUR"/>
    <x v="64"/>
    <n v="256"/>
    <x v="1"/>
    <n v="59"/>
    <n v="122"/>
    <n v="1003"/>
    <s v="PF14522.1 Cytochrome c7"/>
    <n v="64"/>
  </r>
  <r>
    <s v="A5G8M2_GEOUR"/>
    <x v="64"/>
    <n v="256"/>
    <x v="1"/>
    <n v="191"/>
    <n v="252"/>
    <n v="1003"/>
    <s v="PF14522.1 Cytochrome c7"/>
    <n v="62"/>
  </r>
  <r>
    <s v="A5G8M3_GEOUR"/>
    <x v="65"/>
    <n v="265"/>
    <x v="1"/>
    <n v="51"/>
    <n v="129"/>
    <n v="1003"/>
    <s v="PF14522.1 Cytochrome c7"/>
    <n v="79"/>
  </r>
  <r>
    <s v="A5G8M3_GEOUR"/>
    <x v="65"/>
    <n v="265"/>
    <x v="1"/>
    <n v="201"/>
    <n v="262"/>
    <n v="1003"/>
    <s v="PF14522.1 Cytochrome c7"/>
    <n v="62"/>
  </r>
  <r>
    <s v="A5G8Z6_GEOUR"/>
    <x v="66"/>
    <n v="90"/>
    <x v="1"/>
    <n v="33"/>
    <n v="89"/>
    <n v="1003"/>
    <s v="PF14522.1 Cytochrome c7"/>
    <n v="57"/>
  </r>
  <r>
    <s v="A5G8Z9_GEOUR"/>
    <x v="67"/>
    <n v="89"/>
    <x v="1"/>
    <n v="33"/>
    <n v="88"/>
    <n v="1003"/>
    <s v="PF14522.1 Cytochrome c7"/>
    <n v="56"/>
  </r>
  <r>
    <s v="A5G9D0_GEOUR"/>
    <x v="68"/>
    <n v="94"/>
    <x v="1"/>
    <n v="15"/>
    <n v="85"/>
    <n v="1003"/>
    <s v="PF14522.1 Cytochrome c7"/>
    <n v="71"/>
  </r>
  <r>
    <s v="A5G9W3_GEOUR"/>
    <x v="69"/>
    <n v="106"/>
    <x v="1"/>
    <n v="39"/>
    <n v="104"/>
    <n v="1003"/>
    <s v="PF14522.1 Cytochrome c7"/>
    <n v="66"/>
  </r>
  <r>
    <s v="A5GA15_GEOUR"/>
    <x v="70"/>
    <n v="181"/>
    <x v="1"/>
    <n v="38"/>
    <n v="102"/>
    <n v="1003"/>
    <s v="PF14522.1 Cytochrome c7"/>
    <n v="65"/>
  </r>
  <r>
    <s v="A5GA15_GEOUR"/>
    <x v="70"/>
    <n v="181"/>
    <x v="1"/>
    <n v="118"/>
    <n v="176"/>
    <n v="1003"/>
    <s v="PF14522.1 Cytochrome c7"/>
    <n v="59"/>
  </r>
  <r>
    <s v="A5GA96_GEOUR"/>
    <x v="71"/>
    <n v="89"/>
    <x v="1"/>
    <n v="31"/>
    <n v="86"/>
    <n v="1003"/>
    <s v="PF14522.1 Cytochrome c7"/>
    <n v="56"/>
  </r>
  <r>
    <s v="A5GBH1_GEOUR"/>
    <x v="72"/>
    <n v="157"/>
    <x v="1"/>
    <n v="72"/>
    <n v="147"/>
    <n v="1003"/>
    <s v="PF14522.1 Cytochrome c7"/>
    <n v="76"/>
  </r>
  <r>
    <s v="A5GC12_GEOUR"/>
    <x v="73"/>
    <n v="469"/>
    <x v="0"/>
    <n v="58"/>
    <n v="216"/>
    <n v="858"/>
    <s v="PF13435.1 Cytochrome c554 and c-prime"/>
    <n v="159"/>
  </r>
  <r>
    <s v="A5GC12_GEOUR"/>
    <x v="73"/>
    <n v="469"/>
    <x v="1"/>
    <n v="230"/>
    <n v="304"/>
    <n v="1003"/>
    <s v="PF14522.1 Cytochrome c7"/>
    <n v="75"/>
  </r>
  <r>
    <s v="A5GC12_GEOUR"/>
    <x v="73"/>
    <n v="469"/>
    <x v="9"/>
    <n v="317"/>
    <n v="456"/>
    <n v="134"/>
    <s v="PF11783.3 Cytochrome c bacterial"/>
    <n v="140"/>
  </r>
  <r>
    <s v="A5GCI3_GEOUR"/>
    <x v="74"/>
    <n v="1053"/>
    <x v="1"/>
    <n v="354"/>
    <n v="430"/>
    <n v="1003"/>
    <s v="PF14522.1 Cytochrome c7"/>
    <n v="77"/>
  </r>
  <r>
    <s v="A5GCI3_GEOUR"/>
    <x v="74"/>
    <n v="1053"/>
    <x v="18"/>
    <n v="506"/>
    <n v="540"/>
    <n v="404"/>
    <s v="PF09698.5 Geobacter CxxxxCH...CXXCH motif (GSu_C4xC__C2xCH)"/>
    <n v="35"/>
  </r>
  <r>
    <s v="A5GCI3_GEOUR"/>
    <x v="74"/>
    <n v="1053"/>
    <x v="18"/>
    <n v="607"/>
    <n v="638"/>
    <n v="404"/>
    <s v="PF09698.5 Geobacter CxxxxCH...CXXCH motif (GSu_C4xC__C2xCH)"/>
    <n v="32"/>
  </r>
  <r>
    <s v="A5GCI3_GEOUR"/>
    <x v="74"/>
    <n v="1053"/>
    <x v="20"/>
    <n v="81"/>
    <n v="189"/>
    <n v="2"/>
    <s v="PB398301"/>
    <n v="109"/>
  </r>
  <r>
    <s v="A5GCL3_GEOUR"/>
    <x v="75"/>
    <n v="102"/>
    <x v="1"/>
    <n v="37"/>
    <n v="101"/>
    <n v="1003"/>
    <s v="PF14522.1 Cytochrome c7"/>
    <n v="65"/>
  </r>
  <r>
    <s v="A5V0T0_ROSS1"/>
    <x v="76"/>
    <n v="220"/>
    <x v="1"/>
    <n v="53"/>
    <n v="115"/>
    <n v="1003"/>
    <s v="PF14522.1 Cytochrome c7"/>
    <n v="63"/>
  </r>
  <r>
    <s v="A5V0T0_ROSS1"/>
    <x v="76"/>
    <n v="220"/>
    <x v="1"/>
    <n v="127"/>
    <n v="220"/>
    <n v="1003"/>
    <s v="PF14522.1 Cytochrome c7"/>
    <n v="94"/>
  </r>
  <r>
    <s v="A5V3U0_SPHWW"/>
    <x v="77"/>
    <n v="607"/>
    <x v="11"/>
    <n v="192"/>
    <n v="286"/>
    <n v="1009"/>
    <s v="PF14537.1 Cytochrome c3"/>
    <n v="95"/>
  </r>
  <r>
    <s v="A5V3U0_SPHWW"/>
    <x v="77"/>
    <n v="607"/>
    <x v="1"/>
    <n v="514"/>
    <n v="571"/>
    <n v="1003"/>
    <s v="PF14522.1 Cytochrome c7"/>
    <n v="58"/>
  </r>
  <r>
    <s v="A5V3U0_SPHWW"/>
    <x v="77"/>
    <n v="607"/>
    <x v="21"/>
    <n v="1"/>
    <n v="39"/>
    <n v="114"/>
    <s v="PB005091"/>
    <n v="39"/>
  </r>
  <r>
    <s v="A6B4Q2_VIBPA"/>
    <x v="78"/>
    <n v="754"/>
    <x v="0"/>
    <n v="604"/>
    <n v="737"/>
    <n v="858"/>
    <s v="PF13435.1 Cytochrome c554 and c-prime"/>
    <n v="134"/>
  </r>
  <r>
    <s v="A6B4Q2_VIBPA"/>
    <x v="78"/>
    <n v="754"/>
    <x v="1"/>
    <n v="305"/>
    <n v="376"/>
    <n v="1003"/>
    <s v="PF14522.1 Cytochrome c7"/>
    <n v="72"/>
  </r>
  <r>
    <s v="A6C9Z9_9PLAN"/>
    <x v="79"/>
    <n v="227"/>
    <x v="1"/>
    <n v="51"/>
    <n v="111"/>
    <n v="1003"/>
    <s v="PF14522.1 Cytochrome c7"/>
    <n v="61"/>
  </r>
  <r>
    <s v="A6C9Z9_9PLAN"/>
    <x v="79"/>
    <n v="227"/>
    <x v="1"/>
    <n v="137"/>
    <n v="227"/>
    <n v="1003"/>
    <s v="PF14522.1 Cytochrome c7"/>
    <n v="91"/>
  </r>
  <r>
    <s v="A6DUA9_9BACT"/>
    <x v="80"/>
    <n v="249"/>
    <x v="1"/>
    <n v="154"/>
    <n v="249"/>
    <n v="1003"/>
    <s v="PF14522.1 Cytochrome c7"/>
    <n v="96"/>
  </r>
  <r>
    <s v="A6EAL9_9SPHI"/>
    <x v="81"/>
    <n v="368"/>
    <x v="1"/>
    <n v="175"/>
    <n v="233"/>
    <n v="1003"/>
    <s v="PF14522.1 Cytochrome c7"/>
    <n v="59"/>
  </r>
  <r>
    <s v="A6EAL9_9SPHI"/>
    <x v="81"/>
    <n v="368"/>
    <x v="1"/>
    <n v="268"/>
    <n v="368"/>
    <n v="1003"/>
    <s v="PF14522.1 Cytochrome c7"/>
    <n v="101"/>
  </r>
  <r>
    <s v="A6EAL9_9SPHI"/>
    <x v="81"/>
    <n v="368"/>
    <x v="22"/>
    <n v="1"/>
    <n v="91"/>
    <n v="418"/>
    <s v="PB000448"/>
    <n v="91"/>
  </r>
  <r>
    <s v="A6EQ11_9BACT"/>
    <x v="82"/>
    <n v="406"/>
    <x v="6"/>
    <n v="15"/>
    <n v="105"/>
    <n v="12531"/>
    <s v="PF00034.16 Cytochrome c"/>
    <n v="91"/>
  </r>
  <r>
    <s v="A6EQ11_9BACT"/>
    <x v="82"/>
    <n v="406"/>
    <x v="1"/>
    <n v="319"/>
    <n v="406"/>
    <n v="1003"/>
    <s v="PF14522.1 Cytochrome c7"/>
    <n v="88"/>
  </r>
  <r>
    <s v="A6GFL9_9DELT"/>
    <x v="83"/>
    <n v="220"/>
    <x v="1"/>
    <n v="50"/>
    <n v="110"/>
    <n v="1003"/>
    <s v="PF14522.1 Cytochrome c7"/>
    <n v="61"/>
  </r>
  <r>
    <s v="A6GFL9_9DELT"/>
    <x v="83"/>
    <n v="220"/>
    <x v="1"/>
    <n v="125"/>
    <n v="220"/>
    <n v="1003"/>
    <s v="PF14522.1 Cytochrome c7"/>
    <n v="96"/>
  </r>
  <r>
    <s v="A6GH72_9DELT"/>
    <x v="84"/>
    <n v="450"/>
    <x v="1"/>
    <n v="66"/>
    <n v="131"/>
    <n v="1003"/>
    <s v="PF14522.1 Cytochrome c7"/>
    <n v="66"/>
  </r>
  <r>
    <s v="A6GH72_9DELT"/>
    <x v="84"/>
    <n v="450"/>
    <x v="1"/>
    <n v="149"/>
    <n v="221"/>
    <n v="1003"/>
    <s v="PF14522.1 Cytochrome c7"/>
    <n v="73"/>
  </r>
  <r>
    <s v="A6GS38_9BURK"/>
    <x v="85"/>
    <n v="488"/>
    <x v="11"/>
    <n v="107"/>
    <n v="187"/>
    <n v="1009"/>
    <s v="PF14537.1 Cytochrome c3"/>
    <n v="81"/>
  </r>
  <r>
    <s v="A6GS38_9BURK"/>
    <x v="85"/>
    <n v="488"/>
    <x v="1"/>
    <n v="419"/>
    <n v="477"/>
    <n v="1003"/>
    <s v="PF14522.1 Cytochrome c7"/>
    <n v="59"/>
  </r>
  <r>
    <s v="A6GWL2_FLAPJ"/>
    <x v="86"/>
    <n v="440"/>
    <x v="6"/>
    <n v="49"/>
    <n v="138"/>
    <n v="12531"/>
    <s v="PF00034.16 Cytochrome c"/>
    <n v="90"/>
  </r>
  <r>
    <s v="A6GWL2_FLAPJ"/>
    <x v="86"/>
    <n v="440"/>
    <x v="1"/>
    <n v="353"/>
    <n v="440"/>
    <n v="1003"/>
    <s v="PF14522.1 Cytochrome c7"/>
    <n v="88"/>
  </r>
  <r>
    <s v="A6WLN6_SHEB8"/>
    <x v="87"/>
    <n v="650"/>
    <x v="1"/>
    <n v="234"/>
    <n v="308"/>
    <n v="1003"/>
    <s v="PF14522.1 Cytochrome c7"/>
    <n v="75"/>
  </r>
  <r>
    <s v="A6WLN7_SHEB8"/>
    <x v="88"/>
    <n v="730"/>
    <x v="1"/>
    <n v="313"/>
    <n v="371"/>
    <n v="1003"/>
    <s v="PF14522.1 Cytochrome c7"/>
    <n v="59"/>
  </r>
  <r>
    <s v="A6WLN7_SHEB8"/>
    <x v="88"/>
    <n v="730"/>
    <x v="4"/>
    <n v="121"/>
    <n v="159"/>
    <n v="15"/>
    <s v="PB055231"/>
    <n v="39"/>
  </r>
  <r>
    <s v="A6WLN8_SHEB8"/>
    <x v="89"/>
    <n v="639"/>
    <x v="1"/>
    <n v="231"/>
    <n v="303"/>
    <n v="1003"/>
    <s v="PF14522.1 Cytochrome c7"/>
    <n v="73"/>
  </r>
  <r>
    <s v="A6WR00_SHEB8"/>
    <x v="90"/>
    <n v="788"/>
    <x v="1"/>
    <n v="322"/>
    <n v="398"/>
    <n v="1003"/>
    <s v="PF14522.1 Cytochrome c7"/>
    <n v="77"/>
  </r>
  <r>
    <s v="A6WR00_SHEB8"/>
    <x v="90"/>
    <n v="788"/>
    <x v="1"/>
    <n v="561"/>
    <n v="625"/>
    <n v="1003"/>
    <s v="PF14522.1 Cytochrome c7"/>
    <n v="65"/>
  </r>
  <r>
    <s v="A6WT62_SHEB8"/>
    <x v="91"/>
    <n v="709"/>
    <x v="1"/>
    <n v="434"/>
    <n v="502"/>
    <n v="1003"/>
    <s v="PF14522.1 Cytochrome c7"/>
    <n v="69"/>
  </r>
  <r>
    <s v="A7H0S6_CAMC5"/>
    <x v="92"/>
    <n v="664"/>
    <x v="1"/>
    <n v="391"/>
    <n v="459"/>
    <n v="1003"/>
    <s v="PF14522.1 Cytochrome c7"/>
    <n v="69"/>
  </r>
  <r>
    <s v="A7H0S6_CAMC5"/>
    <x v="92"/>
    <n v="664"/>
    <x v="8"/>
    <n v="63"/>
    <n v="330"/>
    <n v="36"/>
    <s v="PB023030"/>
    <n v="268"/>
  </r>
  <r>
    <s v="A7H8K5_ANADF"/>
    <x v="93"/>
    <n v="216"/>
    <x v="5"/>
    <n v="33"/>
    <n v="121"/>
    <n v="410"/>
    <s v="PF02085.11 Class III cytochrome C family"/>
    <n v="89"/>
  </r>
  <r>
    <s v="A7H8K5_ANADF"/>
    <x v="93"/>
    <n v="216"/>
    <x v="1"/>
    <n v="126"/>
    <n v="216"/>
    <n v="1003"/>
    <s v="PF14522.1 Cytochrome c7"/>
    <n v="91"/>
  </r>
  <r>
    <s v="A7HBB0_ANADF"/>
    <x v="94"/>
    <n v="113"/>
    <x v="1"/>
    <n v="45"/>
    <n v="112"/>
    <n v="1003"/>
    <s v="PF14522.1 Cytochrome c7"/>
    <n v="68"/>
  </r>
  <r>
    <s v="A7HC65_ANADF"/>
    <x v="95"/>
    <n v="93"/>
    <x v="1"/>
    <n v="37"/>
    <n v="91"/>
    <n v="1003"/>
    <s v="PF14522.1 Cytochrome c7"/>
    <n v="55"/>
  </r>
  <r>
    <s v="A7HC66_ANADF"/>
    <x v="96"/>
    <n v="92"/>
    <x v="1"/>
    <n v="35"/>
    <n v="90"/>
    <n v="1003"/>
    <s v="PF14522.1 Cytochrome c7"/>
    <n v="56"/>
  </r>
  <r>
    <s v="A7HDQ0_ANADF"/>
    <x v="97"/>
    <n v="867"/>
    <x v="1"/>
    <n v="548"/>
    <n v="619"/>
    <n v="1003"/>
    <s v="PF14522.1 Cytochrome c7"/>
    <n v="72"/>
  </r>
  <r>
    <s v="A7HDQ0_ANADF"/>
    <x v="97"/>
    <n v="867"/>
    <x v="23"/>
    <n v="746"/>
    <n v="852"/>
    <n v="4"/>
    <s v="PB225132"/>
    <n v="107"/>
  </r>
  <r>
    <s v="A7HFZ5_ANADF"/>
    <x v="98"/>
    <n v="347"/>
    <x v="1"/>
    <n v="35"/>
    <n v="90"/>
    <n v="1003"/>
    <s v="PF14522.1 Cytochrome c7"/>
    <n v="56"/>
  </r>
  <r>
    <s v="A7HFZ5_ANADF"/>
    <x v="98"/>
    <n v="347"/>
    <x v="1"/>
    <n v="92"/>
    <n v="151"/>
    <n v="1003"/>
    <s v="PF14522.1 Cytochrome c7"/>
    <n v="60"/>
  </r>
  <r>
    <s v="A7HFZ5_ANADF"/>
    <x v="98"/>
    <n v="347"/>
    <x v="24"/>
    <n v="231"/>
    <n v="345"/>
    <n v="4"/>
    <s v="PB226747"/>
    <n v="115"/>
  </r>
  <r>
    <s v="A7K3X1_VIBSE"/>
    <x v="99"/>
    <n v="754"/>
    <x v="0"/>
    <n v="604"/>
    <n v="737"/>
    <n v="858"/>
    <s v="PF13435.1 Cytochrome c554 and c-prime"/>
    <n v="134"/>
  </r>
  <r>
    <s v="A7K3X1_VIBSE"/>
    <x v="99"/>
    <n v="754"/>
    <x v="1"/>
    <n v="305"/>
    <n v="376"/>
    <n v="1003"/>
    <s v="PF14522.1 Cytochrome c7"/>
    <n v="72"/>
  </r>
  <r>
    <s v="A7NJ87_ROSCS"/>
    <x v="100"/>
    <n v="226"/>
    <x v="1"/>
    <n v="59"/>
    <n v="120"/>
    <n v="1003"/>
    <s v="PF14522.1 Cytochrome c7"/>
    <n v="62"/>
  </r>
  <r>
    <s v="A7NJ87_ROSCS"/>
    <x v="100"/>
    <n v="226"/>
    <x v="1"/>
    <n v="133"/>
    <n v="226"/>
    <n v="1003"/>
    <s v="PF14522.1 Cytochrome c7"/>
    <n v="94"/>
  </r>
  <r>
    <s v="A8ABK5_IGNH4"/>
    <x v="101"/>
    <n v="526"/>
    <x v="0"/>
    <n v="106"/>
    <n v="235"/>
    <n v="858"/>
    <s v="PF13435.1 Cytochrome c554 and c-prime"/>
    <n v="130"/>
  </r>
  <r>
    <s v="A8ABK5_IGNH4"/>
    <x v="101"/>
    <n v="526"/>
    <x v="1"/>
    <n v="256"/>
    <n v="329"/>
    <n v="1003"/>
    <s v="PF14522.1 Cytochrome c7"/>
    <n v="74"/>
  </r>
  <r>
    <s v="A8ABK5_IGNH4"/>
    <x v="101"/>
    <n v="526"/>
    <x v="9"/>
    <n v="340"/>
    <n v="490"/>
    <n v="134"/>
    <s v="PF11783.3 Cytochrome c bacterial"/>
    <n v="151"/>
  </r>
  <r>
    <s v="A8DR46_9BACT"/>
    <x v="102"/>
    <n v="127"/>
    <x v="1"/>
    <n v="52"/>
    <n v="123"/>
    <n v="1003"/>
    <s v="PF14522.1 Cytochrome c7"/>
    <n v="72"/>
  </r>
  <r>
    <s v="A8FJJ3_CAMJ8"/>
    <x v="103"/>
    <n v="656"/>
    <x v="1"/>
    <n v="387"/>
    <n v="455"/>
    <n v="1003"/>
    <s v="PF14522.1 Cytochrome c7"/>
    <n v="69"/>
  </r>
  <r>
    <s v="A8FJJ3_CAMJ8"/>
    <x v="103"/>
    <n v="656"/>
    <x v="8"/>
    <n v="45"/>
    <n v="326"/>
    <n v="36"/>
    <s v="PB023030"/>
    <n v="282"/>
  </r>
  <r>
    <s v="A8FQH2_SHESH"/>
    <x v="104"/>
    <n v="678"/>
    <x v="1"/>
    <n v="401"/>
    <n v="471"/>
    <n v="1003"/>
    <s v="PF14522.1 Cytochrome c7"/>
    <n v="71"/>
  </r>
  <r>
    <s v="A8FQI3_SHESH"/>
    <x v="105"/>
    <n v="676"/>
    <x v="1"/>
    <n v="400"/>
    <n v="468"/>
    <n v="1003"/>
    <s v="PF14522.1 Cytochrome c7"/>
    <n v="69"/>
  </r>
  <r>
    <s v="A8FTG3_SHESH"/>
    <x v="106"/>
    <n v="660"/>
    <x v="1"/>
    <n v="245"/>
    <n v="318"/>
    <n v="1003"/>
    <s v="PF14522.1 Cytochrome c7"/>
    <n v="74"/>
  </r>
  <r>
    <s v="A8FTG4_SHESH"/>
    <x v="107"/>
    <n v="738"/>
    <x v="1"/>
    <n v="315"/>
    <n v="374"/>
    <n v="1003"/>
    <s v="PF14522.1 Cytochrome c7"/>
    <n v="60"/>
  </r>
  <r>
    <s v="A8FTG4_SHESH"/>
    <x v="107"/>
    <n v="738"/>
    <x v="7"/>
    <n v="13"/>
    <n v="111"/>
    <n v="61"/>
    <s v="PB012095"/>
    <n v="99"/>
  </r>
  <r>
    <s v="A8FTG5_SHESH"/>
    <x v="108"/>
    <n v="722"/>
    <x v="1"/>
    <n v="312"/>
    <n v="371"/>
    <n v="1003"/>
    <s v="PF14522.1 Cytochrome c7"/>
    <n v="60"/>
  </r>
  <r>
    <s v="A8FTG6_SHESH"/>
    <x v="109"/>
    <n v="646"/>
    <x v="1"/>
    <n v="236"/>
    <n v="311"/>
    <n v="1003"/>
    <s v="PF14522.1 Cytochrome c7"/>
    <n v="76"/>
  </r>
  <r>
    <s v="A8FTG6_SHESH"/>
    <x v="109"/>
    <n v="646"/>
    <x v="25"/>
    <n v="1"/>
    <n v="169"/>
    <n v="350"/>
    <s v="PB000695"/>
    <n v="169"/>
  </r>
  <r>
    <s v="A8FV76_SHESH"/>
    <x v="110"/>
    <n v="624"/>
    <x v="1"/>
    <n v="475"/>
    <n v="545"/>
    <n v="1003"/>
    <s v="PF14522.1 Cytochrome c7"/>
    <n v="71"/>
  </r>
  <r>
    <s v="A8FV76_SHESH"/>
    <x v="110"/>
    <n v="624"/>
    <x v="26"/>
    <n v="1"/>
    <n v="268"/>
    <n v="119"/>
    <s v="PB004830"/>
    <n v="268"/>
  </r>
  <r>
    <s v="A8FYZ7_SHESH"/>
    <x v="111"/>
    <n v="785"/>
    <x v="1"/>
    <n v="233"/>
    <n v="305"/>
    <n v="1003"/>
    <s v="PF14522.1 Cytochrome c7"/>
    <n v="73"/>
  </r>
  <r>
    <s v="A8GZS0_SHEPA"/>
    <x v="112"/>
    <n v="678"/>
    <x v="1"/>
    <n v="403"/>
    <n v="471"/>
    <n v="1003"/>
    <s v="PF14522.1 Cytochrome c7"/>
    <n v="69"/>
  </r>
  <r>
    <s v="A8GZU4_SHEPA"/>
    <x v="113"/>
    <n v="676"/>
    <x v="1"/>
    <n v="400"/>
    <n v="468"/>
    <n v="1003"/>
    <s v="PF14522.1 Cytochrome c7"/>
    <n v="69"/>
  </r>
  <r>
    <s v="A8H627_SHEPA"/>
    <x v="114"/>
    <n v="640"/>
    <x v="1"/>
    <n v="234"/>
    <n v="306"/>
    <n v="1003"/>
    <s v="PF14522.1 Cytochrome c7"/>
    <n v="73"/>
  </r>
  <r>
    <s v="A8H627_SHEPA"/>
    <x v="114"/>
    <n v="640"/>
    <x v="25"/>
    <n v="29"/>
    <n v="167"/>
    <n v="350"/>
    <s v="PB000695"/>
    <n v="139"/>
  </r>
  <r>
    <s v="A8H628_SHEPA"/>
    <x v="115"/>
    <n v="719"/>
    <x v="1"/>
    <n v="307"/>
    <n v="368"/>
    <n v="1003"/>
    <s v="PF14522.1 Cytochrome c7"/>
    <n v="62"/>
  </r>
  <r>
    <s v="A8H628_SHEPA"/>
    <x v="115"/>
    <n v="719"/>
    <x v="1"/>
    <n v="603"/>
    <n v="709"/>
    <n v="1003"/>
    <s v="PF14522.1 Cytochrome c7"/>
    <n v="107"/>
  </r>
  <r>
    <s v="A8H629_SHEPA"/>
    <x v="116"/>
    <n v="822"/>
    <x v="1"/>
    <n v="608"/>
    <n v="673"/>
    <n v="1003"/>
    <s v="PF14522.1 Cytochrome c7"/>
    <n v="66"/>
  </r>
  <r>
    <s v="A8H629_SHEPA"/>
    <x v="116"/>
    <n v="822"/>
    <x v="27"/>
    <n v="131"/>
    <n v="179"/>
    <n v="2"/>
    <s v="PB491200"/>
    <n v="49"/>
  </r>
  <r>
    <s v="A8H630_SHEPA"/>
    <x v="117"/>
    <n v="745"/>
    <x v="1"/>
    <n v="316"/>
    <n v="377"/>
    <n v="1003"/>
    <s v="PF14522.1 Cytochrome c7"/>
    <n v="62"/>
  </r>
  <r>
    <s v="A8H630_SHEPA"/>
    <x v="117"/>
    <n v="745"/>
    <x v="7"/>
    <n v="1"/>
    <n v="109"/>
    <n v="61"/>
    <s v="PB012095"/>
    <n v="109"/>
  </r>
  <r>
    <s v="A8H8J9_SHEPA"/>
    <x v="118"/>
    <n v="716"/>
    <x v="1"/>
    <n v="298"/>
    <n v="363"/>
    <n v="1003"/>
    <s v="PF14522.1 Cytochrome c7"/>
    <n v="66"/>
  </r>
  <r>
    <s v="A8H8J9_SHEPA"/>
    <x v="118"/>
    <n v="716"/>
    <x v="28"/>
    <n v="197"/>
    <n v="295"/>
    <n v="7"/>
    <s v="PB121739"/>
    <n v="99"/>
  </r>
  <r>
    <s v="A8H8M6_SHEPA"/>
    <x v="119"/>
    <n v="556"/>
    <x v="0"/>
    <n v="242"/>
    <n v="373"/>
    <n v="858"/>
    <s v="PF13435.1 Cytochrome c554 and c-prime"/>
    <n v="132"/>
  </r>
  <r>
    <s v="A8H8M6_SHEPA"/>
    <x v="119"/>
    <n v="556"/>
    <x v="1"/>
    <n v="409"/>
    <n v="484"/>
    <n v="1003"/>
    <s v="PF14522.1 Cytochrome c7"/>
    <n v="76"/>
  </r>
  <r>
    <s v="A8H8M6_SHEPA"/>
    <x v="119"/>
    <n v="556"/>
    <x v="29"/>
    <n v="1"/>
    <n v="70"/>
    <n v="9"/>
    <s v="PB093857"/>
    <n v="70"/>
  </r>
  <r>
    <s v="A8H9X1_SHEPA"/>
    <x v="120"/>
    <n v="764"/>
    <x v="1"/>
    <n v="228"/>
    <n v="301"/>
    <n v="1003"/>
    <s v="PF14522.1 Cytochrome c7"/>
    <n v="74"/>
  </r>
  <r>
    <s v="A8H9X1_SHEPA"/>
    <x v="120"/>
    <n v="764"/>
    <x v="30"/>
    <n v="66"/>
    <n v="105"/>
    <n v="11"/>
    <s v="PB074053"/>
    <n v="40"/>
  </r>
  <r>
    <s v="A8HC61_RHOMR"/>
    <x v="121"/>
    <n v="215"/>
    <x v="1"/>
    <n v="125"/>
    <n v="215"/>
    <n v="1003"/>
    <s v="PF14522.1 Cytochrome c7"/>
    <n v="91"/>
  </r>
  <r>
    <s v="A8HC61_RHOMR"/>
    <x v="121"/>
    <n v="215"/>
    <x v="31"/>
    <n v="51"/>
    <n v="109"/>
    <n v="4"/>
    <s v="PB197986"/>
    <n v="59"/>
  </r>
  <r>
    <s v="A8UEN9_9FLAO"/>
    <x v="122"/>
    <n v="443"/>
    <x v="6"/>
    <n v="50"/>
    <n v="144"/>
    <n v="12531"/>
    <s v="PF00034.16 Cytochrome c"/>
    <n v="95"/>
  </r>
  <r>
    <s v="A8UEN9_9FLAO"/>
    <x v="122"/>
    <n v="443"/>
    <x v="1"/>
    <n v="356"/>
    <n v="443"/>
    <n v="1003"/>
    <s v="PF14522.1 Cytochrome c7"/>
    <n v="88"/>
  </r>
  <r>
    <s v="A8Z5T9_SULMW"/>
    <x v="123"/>
    <n v="430"/>
    <x v="6"/>
    <n v="31"/>
    <n v="123"/>
    <n v="12531"/>
    <s v="PF00034.16 Cytochrome c"/>
    <n v="93"/>
  </r>
  <r>
    <s v="A8Z5T9_SULMW"/>
    <x v="123"/>
    <n v="430"/>
    <x v="1"/>
    <n v="339"/>
    <n v="430"/>
    <n v="1003"/>
    <s v="PF14522.1 Cytochrome c7"/>
    <n v="92"/>
  </r>
  <r>
    <s v="A8ZSV1_DESOH"/>
    <x v="124"/>
    <n v="225"/>
    <x v="5"/>
    <n v="131"/>
    <n v="224"/>
    <n v="410"/>
    <s v="PF02085.11 Class III cytochrome C family"/>
    <n v="94"/>
  </r>
  <r>
    <s v="A8ZSV1_DESOH"/>
    <x v="124"/>
    <n v="225"/>
    <x v="1"/>
    <n v="57"/>
    <n v="128"/>
    <n v="1003"/>
    <s v="PF14522.1 Cytochrome c7"/>
    <n v="72"/>
  </r>
  <r>
    <s v="A8ZWL9_DESOH"/>
    <x v="125"/>
    <n v="220"/>
    <x v="1"/>
    <n v="134"/>
    <n v="220"/>
    <n v="1003"/>
    <s v="PF14522.1 Cytochrome c7"/>
    <n v="87"/>
  </r>
  <r>
    <s v="A9DGM1_9GAMM"/>
    <x v="126"/>
    <n v="675"/>
    <x v="0"/>
    <n v="499"/>
    <n v="627"/>
    <n v="858"/>
    <s v="PF13435.1 Cytochrome c554 and c-prime"/>
    <n v="129"/>
  </r>
  <r>
    <s v="A9DGM1_9GAMM"/>
    <x v="126"/>
    <n v="675"/>
    <x v="1"/>
    <n v="222"/>
    <n v="317"/>
    <n v="1003"/>
    <s v="PF14522.1 Cytochrome c7"/>
    <n v="96"/>
  </r>
  <r>
    <s v="A9DGM3_9GAMM"/>
    <x v="127"/>
    <n v="728"/>
    <x v="1"/>
    <n v="316"/>
    <n v="375"/>
    <n v="1003"/>
    <s v="PF14522.1 Cytochrome c7"/>
    <n v="60"/>
  </r>
  <r>
    <s v="A9DGM3_9GAMM"/>
    <x v="127"/>
    <n v="728"/>
    <x v="7"/>
    <n v="1"/>
    <n v="112"/>
    <n v="61"/>
    <s v="PB012095"/>
    <n v="112"/>
  </r>
  <r>
    <s v="A9DPE2_9FLAO"/>
    <x v="128"/>
    <n v="431"/>
    <x v="1"/>
    <n v="344"/>
    <n v="431"/>
    <n v="1003"/>
    <s v="PF14522.1 Cytochrome c7"/>
    <n v="88"/>
  </r>
  <r>
    <s v="A9DPE2_9FLAO"/>
    <x v="128"/>
    <n v="431"/>
    <x v="32"/>
    <n v="34"/>
    <n v="127"/>
    <n v="9400"/>
    <s v="PF13442.1 Cytochrome C oxidase, cbb3-type, subunit III"/>
    <n v="94"/>
  </r>
  <r>
    <s v="A9DPE2_9FLAO"/>
    <x v="128"/>
    <n v="431"/>
    <x v="10"/>
    <n v="151"/>
    <n v="251"/>
    <n v="99"/>
    <s v="PB006316"/>
    <n v="101"/>
  </r>
  <r>
    <s v="A9DQT7_9RHOB"/>
    <x v="129"/>
    <n v="359"/>
    <x v="1"/>
    <n v="46"/>
    <n v="132"/>
    <n v="1003"/>
    <s v="PF14522.1 Cytochrome c7"/>
    <n v="87"/>
  </r>
  <r>
    <s v="A9F4X8_SORC5"/>
    <x v="130"/>
    <n v="231"/>
    <x v="5"/>
    <n v="37"/>
    <n v="115"/>
    <n v="410"/>
    <s v="PF02085.11 Class III cytochrome C family"/>
    <n v="79"/>
  </r>
  <r>
    <s v="A9F4X8_SORC5"/>
    <x v="130"/>
    <n v="231"/>
    <x v="1"/>
    <n v="127"/>
    <n v="231"/>
    <n v="1003"/>
    <s v="PF14522.1 Cytochrome c7"/>
    <n v="105"/>
  </r>
  <r>
    <s v="A9F8P3_SORC5"/>
    <x v="131"/>
    <n v="233"/>
    <x v="5"/>
    <n v="51"/>
    <n v="128"/>
    <n v="410"/>
    <s v="PF02085.11 Class III cytochrome C family"/>
    <n v="78"/>
  </r>
  <r>
    <s v="A9F8P3_SORC5"/>
    <x v="131"/>
    <n v="233"/>
    <x v="1"/>
    <n v="143"/>
    <n v="233"/>
    <n v="1003"/>
    <s v="PF14522.1 Cytochrome c7"/>
    <n v="91"/>
  </r>
  <r>
    <s v="A9GEV6_SORC5"/>
    <x v="132"/>
    <n v="482"/>
    <x v="1"/>
    <n v="121"/>
    <n v="190"/>
    <n v="1003"/>
    <s v="PF14522.1 Cytochrome c7"/>
    <n v="70"/>
  </r>
  <r>
    <s v="A9GEV6_SORC5"/>
    <x v="132"/>
    <n v="482"/>
    <x v="1"/>
    <n v="210"/>
    <n v="271"/>
    <n v="1003"/>
    <s v="PF14522.1 Cytochrome c7"/>
    <n v="62"/>
  </r>
  <r>
    <s v="A9HPA6_GLUDA"/>
    <x v="133"/>
    <n v="217"/>
    <x v="1"/>
    <n v="126"/>
    <n v="217"/>
    <n v="1003"/>
    <s v="PF14522.1 Cytochrome c7"/>
    <n v="92"/>
  </r>
  <r>
    <s v="A9KWG2_SHEB9"/>
    <x v="134"/>
    <n v="650"/>
    <x v="1"/>
    <n v="234"/>
    <n v="308"/>
    <n v="1003"/>
    <s v="PF14522.1 Cytochrome c7"/>
    <n v="75"/>
  </r>
  <r>
    <s v="A9KWG3_SHEB9"/>
    <x v="135"/>
    <n v="730"/>
    <x v="1"/>
    <n v="313"/>
    <n v="371"/>
    <n v="1003"/>
    <s v="PF14522.1 Cytochrome c7"/>
    <n v="59"/>
  </r>
  <r>
    <s v="A9KWG3_SHEB9"/>
    <x v="135"/>
    <n v="730"/>
    <x v="4"/>
    <n v="121"/>
    <n v="159"/>
    <n v="15"/>
    <s v="PB055231"/>
    <n v="39"/>
  </r>
  <r>
    <s v="A9KWG4_SHEB9"/>
    <x v="136"/>
    <n v="639"/>
    <x v="1"/>
    <n v="231"/>
    <n v="303"/>
    <n v="1003"/>
    <s v="PF14522.1 Cytochrome c7"/>
    <n v="73"/>
  </r>
  <r>
    <s v="A9KYE2_SHEB9"/>
    <x v="137"/>
    <n v="788"/>
    <x v="1"/>
    <n v="561"/>
    <n v="625"/>
    <n v="1003"/>
    <s v="PF14522.1 Cytochrome c7"/>
    <n v="65"/>
  </r>
  <r>
    <s v="A9L4P6_SHEB9"/>
    <x v="138"/>
    <n v="687"/>
    <x v="1"/>
    <n v="412"/>
    <n v="480"/>
    <n v="1003"/>
    <s v="PF14522.1 Cytochrome c7"/>
    <n v="69"/>
  </r>
  <r>
    <s v="A9LH43_9BACT"/>
    <x v="139"/>
    <n v="235"/>
    <x v="1"/>
    <n v="59"/>
    <n v="123"/>
    <n v="1003"/>
    <s v="PF14522.1 Cytochrome c7"/>
    <n v="65"/>
  </r>
  <r>
    <s v="A9LH43_9BACT"/>
    <x v="139"/>
    <n v="235"/>
    <x v="1"/>
    <n v="145"/>
    <n v="235"/>
    <n v="1003"/>
    <s v="PF14522.1 Cytochrome c7"/>
    <n v="91"/>
  </r>
  <r>
    <s v="A9VZ85_METEP"/>
    <x v="140"/>
    <n v="219"/>
    <x v="1"/>
    <n v="51"/>
    <n v="112"/>
    <n v="1003"/>
    <s v="PF14522.1 Cytochrome c7"/>
    <n v="62"/>
  </r>
  <r>
    <s v="A9VZ85_METEP"/>
    <x v="140"/>
    <n v="219"/>
    <x v="1"/>
    <n v="126"/>
    <n v="219"/>
    <n v="1003"/>
    <s v="PF14522.1 Cytochrome c7"/>
    <n v="94"/>
  </r>
  <r>
    <s v="A9WEV2_CHLAA"/>
    <x v="141"/>
    <n v="219"/>
    <x v="1"/>
    <n v="51"/>
    <n v="112"/>
    <n v="1003"/>
    <s v="PF14522.1 Cytochrome c7"/>
    <n v="62"/>
  </r>
  <r>
    <s v="A9WEV2_CHLAA"/>
    <x v="141"/>
    <n v="219"/>
    <x v="1"/>
    <n v="126"/>
    <n v="219"/>
    <n v="1003"/>
    <s v="PF14522.1 Cytochrome c7"/>
    <n v="94"/>
  </r>
  <r>
    <s v="A9WF35_CHLAA"/>
    <x v="142"/>
    <n v="220"/>
    <x v="1"/>
    <n v="52"/>
    <n v="112"/>
    <n v="1003"/>
    <s v="PF14522.1 Cytochrome c7"/>
    <n v="61"/>
  </r>
  <r>
    <s v="A9WF35_CHLAA"/>
    <x v="142"/>
    <n v="220"/>
    <x v="1"/>
    <n v="127"/>
    <n v="220"/>
    <n v="1003"/>
    <s v="PF14522.1 Cytochrome c7"/>
    <n v="94"/>
  </r>
  <r>
    <s v="B0SGB1_LEPBA"/>
    <x v="143"/>
    <n v="170"/>
    <x v="1"/>
    <n v="37"/>
    <n v="100"/>
    <n v="1003"/>
    <s v="PF14522.1 Cytochrome c7"/>
    <n v="64"/>
  </r>
  <r>
    <s v="B0SGB1_LEPBA"/>
    <x v="143"/>
    <n v="170"/>
    <x v="1"/>
    <n v="114"/>
    <n v="170"/>
    <n v="1003"/>
    <s v="PF14522.1 Cytochrome c7"/>
    <n v="57"/>
  </r>
  <r>
    <s v="B0SPR1_LEPBP"/>
    <x v="144"/>
    <n v="170"/>
    <x v="1"/>
    <n v="37"/>
    <n v="100"/>
    <n v="1003"/>
    <s v="PF14522.1 Cytochrome c7"/>
    <n v="64"/>
  </r>
  <r>
    <s v="B0SPR1_LEPBP"/>
    <x v="144"/>
    <n v="170"/>
    <x v="1"/>
    <n v="114"/>
    <n v="170"/>
    <n v="1003"/>
    <s v="PF14522.1 Cytochrome c7"/>
    <n v="57"/>
  </r>
  <r>
    <s v="B0TLW1_SHEHH"/>
    <x v="145"/>
    <n v="641"/>
    <x v="1"/>
    <n v="235"/>
    <n v="307"/>
    <n v="1003"/>
    <s v="PF14522.1 Cytochrome c7"/>
    <n v="73"/>
  </r>
  <r>
    <s v="B0TLW2_SHEHH"/>
    <x v="146"/>
    <n v="727"/>
    <x v="1"/>
    <n v="307"/>
    <n v="368"/>
    <n v="1003"/>
    <s v="PF14522.1 Cytochrome c7"/>
    <n v="62"/>
  </r>
  <r>
    <s v="B0TLW2_SHEHH"/>
    <x v="146"/>
    <n v="727"/>
    <x v="33"/>
    <n v="6"/>
    <n v="83"/>
    <n v="3"/>
    <s v="PB241758"/>
    <n v="78"/>
  </r>
  <r>
    <s v="B0TLW3_SHEHH"/>
    <x v="147"/>
    <n v="822"/>
    <x v="1"/>
    <n v="608"/>
    <n v="675"/>
    <n v="1003"/>
    <s v="PF14522.1 Cytochrome c7"/>
    <n v="68"/>
  </r>
  <r>
    <s v="B0TLW3_SHEHH"/>
    <x v="147"/>
    <n v="822"/>
    <x v="27"/>
    <n v="132"/>
    <n v="180"/>
    <n v="2"/>
    <s v="PB491200"/>
    <n v="49"/>
  </r>
  <r>
    <s v="B0TLW4_SHEHH"/>
    <x v="148"/>
    <n v="726"/>
    <x v="0"/>
    <n v="554"/>
    <n v="662"/>
    <n v="858"/>
    <s v="PF13435.1 Cytochrome c554 and c-prime"/>
    <n v="109"/>
  </r>
  <r>
    <s v="B0TLW4_SHEHH"/>
    <x v="148"/>
    <n v="726"/>
    <x v="1"/>
    <n v="279"/>
    <n v="376"/>
    <n v="1003"/>
    <s v="PF14522.1 Cytochrome c7"/>
    <n v="98"/>
  </r>
  <r>
    <s v="B0TLW5_SHEHH"/>
    <x v="149"/>
    <n v="678"/>
    <x v="1"/>
    <n v="243"/>
    <n v="324"/>
    <n v="1003"/>
    <s v="PF14522.1 Cytochrome c7"/>
    <n v="82"/>
  </r>
  <r>
    <s v="B0TLW5_SHEHH"/>
    <x v="149"/>
    <n v="678"/>
    <x v="1"/>
    <n v="570"/>
    <n v="667"/>
    <n v="1003"/>
    <s v="PF14522.1 Cytochrome c7"/>
    <n v="98"/>
  </r>
  <r>
    <s v="B0TN75_SHEHH"/>
    <x v="150"/>
    <n v="764"/>
    <x v="1"/>
    <n v="227"/>
    <n v="300"/>
    <n v="1003"/>
    <s v="PF14522.1 Cytochrome c7"/>
    <n v="74"/>
  </r>
  <r>
    <s v="B0TN75_SHEHH"/>
    <x v="150"/>
    <n v="764"/>
    <x v="30"/>
    <n v="65"/>
    <n v="104"/>
    <n v="11"/>
    <s v="PB074053"/>
    <n v="40"/>
  </r>
  <r>
    <s v="B0TRF4_SHEHH"/>
    <x v="151"/>
    <n v="678"/>
    <x v="1"/>
    <n v="403"/>
    <n v="471"/>
    <n v="1003"/>
    <s v="PF14522.1 Cytochrome c7"/>
    <n v="69"/>
  </r>
  <r>
    <s v="B0TS07_SHEHH"/>
    <x v="152"/>
    <n v="676"/>
    <x v="1"/>
    <n v="400"/>
    <n v="468"/>
    <n v="1003"/>
    <s v="PF14522.1 Cytochrome c7"/>
    <n v="69"/>
  </r>
  <r>
    <s v="B0TU97_SHEHH"/>
    <x v="153"/>
    <n v="716"/>
    <x v="1"/>
    <n v="298"/>
    <n v="363"/>
    <n v="1003"/>
    <s v="PF14522.1 Cytochrome c7"/>
    <n v="66"/>
  </r>
  <r>
    <s v="B0TU97_SHEHH"/>
    <x v="153"/>
    <n v="716"/>
    <x v="28"/>
    <n v="197"/>
    <n v="295"/>
    <n v="7"/>
    <s v="PB121739"/>
    <n v="99"/>
  </r>
  <r>
    <s v="B0UGB5_METS4"/>
    <x v="154"/>
    <n v="218"/>
    <x v="1"/>
    <n v="125"/>
    <n v="218"/>
    <n v="1003"/>
    <s v="PF14522.1 Cytochrome c7"/>
    <n v="94"/>
  </r>
  <r>
    <s v="B1KK77_SHEWM"/>
    <x v="155"/>
    <n v="676"/>
    <x v="1"/>
    <n v="400"/>
    <n v="468"/>
    <n v="1003"/>
    <s v="PF14522.1 Cytochrome c7"/>
    <n v="69"/>
  </r>
  <r>
    <s v="B1KK97_SHEWM"/>
    <x v="156"/>
    <n v="678"/>
    <x v="1"/>
    <n v="403"/>
    <n v="471"/>
    <n v="1003"/>
    <s v="PF14522.1 Cytochrome c7"/>
    <n v="69"/>
  </r>
  <r>
    <s v="B1KML7_SHEWM"/>
    <x v="157"/>
    <n v="741"/>
    <x v="1"/>
    <n v="319"/>
    <n v="382"/>
    <n v="1003"/>
    <s v="PF14522.1 Cytochrome c7"/>
    <n v="64"/>
  </r>
  <r>
    <s v="B1KML7_SHEWM"/>
    <x v="157"/>
    <n v="741"/>
    <x v="1"/>
    <n v="635"/>
    <n v="731"/>
    <n v="1003"/>
    <s v="PF14522.1 Cytochrome c7"/>
    <n v="97"/>
  </r>
  <r>
    <s v="B1KML7_SHEWM"/>
    <x v="157"/>
    <n v="741"/>
    <x v="7"/>
    <n v="1"/>
    <n v="110"/>
    <n v="61"/>
    <s v="PB012095"/>
    <n v="110"/>
  </r>
  <r>
    <s v="B1M0T3_METRJ"/>
    <x v="158"/>
    <n v="219"/>
    <x v="1"/>
    <n v="126"/>
    <n v="219"/>
    <n v="1003"/>
    <s v="PF14522.1 Cytochrome c7"/>
    <n v="94"/>
  </r>
  <r>
    <s v="B1M9H1_METRJ"/>
    <x v="159"/>
    <n v="219"/>
    <x v="1"/>
    <n v="126"/>
    <n v="219"/>
    <n v="1003"/>
    <s v="PF14522.1 Cytochrome c7"/>
    <n v="94"/>
  </r>
  <r>
    <s v="B1XWE2_LEPCP"/>
    <x v="160"/>
    <n v="655"/>
    <x v="1"/>
    <n v="92"/>
    <n v="158"/>
    <n v="1003"/>
    <s v="PF14522.1 Cytochrome c7"/>
    <n v="67"/>
  </r>
  <r>
    <s v="B1XWE2_LEPCP"/>
    <x v="160"/>
    <n v="655"/>
    <x v="1"/>
    <n v="166"/>
    <n v="239"/>
    <n v="1003"/>
    <s v="PF14522.1 Cytochrome c7"/>
    <n v="74"/>
  </r>
  <r>
    <s v="B1XWE2_LEPCP"/>
    <x v="160"/>
    <n v="655"/>
    <x v="1"/>
    <n v="274"/>
    <n v="341"/>
    <n v="1003"/>
    <s v="PF14522.1 Cytochrome c7"/>
    <n v="68"/>
  </r>
  <r>
    <s v="B1XWE2_LEPCP"/>
    <x v="160"/>
    <n v="655"/>
    <x v="34"/>
    <n v="342"/>
    <n v="364"/>
    <n v="2"/>
    <s v="PB324003"/>
    <n v="23"/>
  </r>
  <r>
    <s v="B1XWE2_LEPCP"/>
    <x v="160"/>
    <n v="655"/>
    <x v="34"/>
    <n v="441"/>
    <n v="460"/>
    <n v="2"/>
    <s v="PB324003"/>
    <n v="20"/>
  </r>
  <r>
    <s v="B1XXQ9_LEPCP"/>
    <x v="161"/>
    <n v="130"/>
    <x v="1"/>
    <n v="47"/>
    <n v="109"/>
    <n v="1003"/>
    <s v="PF14522.1 Cytochrome c7"/>
    <n v="63"/>
  </r>
  <r>
    <s v="B1XXR0_LEPCP"/>
    <x v="162"/>
    <n v="199"/>
    <x v="1"/>
    <n v="127"/>
    <n v="187"/>
    <n v="1003"/>
    <s v="PF14522.1 Cytochrome c7"/>
    <n v="61"/>
  </r>
  <r>
    <s v="B1XXR3_LEPCP"/>
    <x v="163"/>
    <n v="350"/>
    <x v="1"/>
    <n v="276"/>
    <n v="336"/>
    <n v="1003"/>
    <s v="PF14522.1 Cytochrome c7"/>
    <n v="61"/>
  </r>
  <r>
    <s v="B1XXR3_LEPCP"/>
    <x v="163"/>
    <n v="350"/>
    <x v="32"/>
    <n v="24"/>
    <n v="101"/>
    <n v="9400"/>
    <s v="PF13442.1 Cytochrome C oxidase, cbb3-type, subunit III"/>
    <n v="78"/>
  </r>
  <r>
    <s v="B1XXR4_LEPCP"/>
    <x v="164"/>
    <n v="160"/>
    <x v="1"/>
    <n v="53"/>
    <n v="130"/>
    <n v="1003"/>
    <s v="PF14522.1 Cytochrome c7"/>
    <n v="78"/>
  </r>
  <r>
    <s v="B1ZE52_METPB"/>
    <x v="165"/>
    <n v="219"/>
    <x v="1"/>
    <n v="51"/>
    <n v="111"/>
    <n v="1003"/>
    <s v="PF14522.1 Cytochrome c7"/>
    <n v="61"/>
  </r>
  <r>
    <s v="B1ZE52_METPB"/>
    <x v="165"/>
    <n v="219"/>
    <x v="1"/>
    <n v="126"/>
    <n v="219"/>
    <n v="1003"/>
    <s v="PF14522.1 Cytochrome c7"/>
    <n v="94"/>
  </r>
  <r>
    <s v="B1ZZD7_OPITP"/>
    <x v="166"/>
    <n v="217"/>
    <x v="5"/>
    <n v="34"/>
    <n v="109"/>
    <n v="410"/>
    <s v="PF02085.11 Class III cytochrome C family"/>
    <n v="76"/>
  </r>
  <r>
    <s v="B1ZZD7_OPITP"/>
    <x v="166"/>
    <n v="217"/>
    <x v="1"/>
    <n v="125"/>
    <n v="217"/>
    <n v="1003"/>
    <s v="PF14522.1 Cytochrome c7"/>
    <n v="93"/>
  </r>
  <r>
    <s v="B2URF5_AKKM8"/>
    <x v="167"/>
    <n v="234"/>
    <x v="1"/>
    <n v="47"/>
    <n v="106"/>
    <n v="1003"/>
    <s v="PF14522.1 Cytochrome c7"/>
    <n v="60"/>
  </r>
  <r>
    <s v="B2URF5_AKKM8"/>
    <x v="167"/>
    <n v="234"/>
    <x v="1"/>
    <n v="128"/>
    <n v="234"/>
    <n v="1003"/>
    <s v="PF14522.1 Cytochrome c7"/>
    <n v="107"/>
  </r>
  <r>
    <s v="B3DYG8_METI4"/>
    <x v="168"/>
    <n v="218"/>
    <x v="5"/>
    <n v="36"/>
    <n v="111"/>
    <n v="410"/>
    <s v="PF02085.11 Class III cytochrome C family"/>
    <n v="76"/>
  </r>
  <r>
    <s v="B3DYG8_METI4"/>
    <x v="168"/>
    <n v="218"/>
    <x v="1"/>
    <n v="125"/>
    <n v="218"/>
    <n v="1003"/>
    <s v="PF14522.1 Cytochrome c7"/>
    <n v="94"/>
  </r>
  <r>
    <s v="B3E2Y7_GEOLS"/>
    <x v="169"/>
    <n v="326"/>
    <x v="1"/>
    <n v="37"/>
    <n v="96"/>
    <n v="1003"/>
    <s v="PF14522.1 Cytochrome c7"/>
    <n v="60"/>
  </r>
  <r>
    <s v="B3E2Y7_GEOLS"/>
    <x v="169"/>
    <n v="326"/>
    <x v="35"/>
    <n v="98"/>
    <n v="323"/>
    <n v="7526"/>
    <s v="PF12849.2 PBP superfamily domain"/>
    <n v="226"/>
  </r>
  <r>
    <s v="B3E3G0_GEOLS"/>
    <x v="170"/>
    <n v="615"/>
    <x v="36"/>
    <n v="1"/>
    <n v="78"/>
    <n v="2644"/>
    <s v="PF03264.9 NapC/NirT cytochrome c family, N-terminal region"/>
    <n v="78"/>
  </r>
  <r>
    <s v="B3E3G0_GEOLS"/>
    <x v="170"/>
    <n v="615"/>
    <x v="1"/>
    <n v="94"/>
    <n v="166"/>
    <n v="1003"/>
    <s v="PF14522.1 Cytochrome c7"/>
    <n v="73"/>
  </r>
  <r>
    <s v="B3E4S2_GEOLS"/>
    <x v="171"/>
    <n v="782"/>
    <x v="1"/>
    <n v="303"/>
    <n v="393"/>
    <n v="1003"/>
    <s v="PF14522.1 Cytochrome c7"/>
    <n v="91"/>
  </r>
  <r>
    <s v="B3E4S9_GEOLS"/>
    <x v="172"/>
    <n v="809"/>
    <x v="1"/>
    <n v="356"/>
    <n v="426"/>
    <n v="1003"/>
    <s v="PF14522.1 Cytochrome c7"/>
    <n v="71"/>
  </r>
  <r>
    <s v="B3E4S9_GEOLS"/>
    <x v="172"/>
    <n v="809"/>
    <x v="1"/>
    <n v="727"/>
    <n v="797"/>
    <n v="1003"/>
    <s v="PF14522.1 Cytochrome c7"/>
    <n v="71"/>
  </r>
  <r>
    <s v="B3E4S9_GEOLS"/>
    <x v="172"/>
    <n v="809"/>
    <x v="37"/>
    <n v="64"/>
    <n v="269"/>
    <n v="15"/>
    <s v="PB055411"/>
    <n v="206"/>
  </r>
  <r>
    <s v="B3E650_GEOLS"/>
    <x v="173"/>
    <n v="84"/>
    <x v="1"/>
    <n v="9"/>
    <n v="82"/>
    <n v="1003"/>
    <s v="PF14522.1 Cytochrome c7"/>
    <n v="74"/>
  </r>
  <r>
    <s v="B3E6P7_GEOLS"/>
    <x v="174"/>
    <n v="100"/>
    <x v="1"/>
    <n v="37"/>
    <n v="100"/>
    <n v="1003"/>
    <s v="PF14522.1 Cytochrome c7"/>
    <n v="64"/>
  </r>
  <r>
    <s v="B3E7F4_GEOLS"/>
    <x v="175"/>
    <n v="89"/>
    <x v="1"/>
    <n v="34"/>
    <n v="88"/>
    <n v="1003"/>
    <s v="PF14522.1 Cytochrome c7"/>
    <n v="55"/>
  </r>
  <r>
    <s v="B3E7Q4_GEOLS"/>
    <x v="176"/>
    <n v="335"/>
    <x v="1"/>
    <n v="36"/>
    <n v="100"/>
    <n v="1003"/>
    <s v="PF14522.1 Cytochrome c7"/>
    <n v="65"/>
  </r>
  <r>
    <s v="B3E7Q4_GEOLS"/>
    <x v="176"/>
    <n v="335"/>
    <x v="1"/>
    <n v="115"/>
    <n v="175"/>
    <n v="1003"/>
    <s v="PF14522.1 Cytochrome c7"/>
    <n v="61"/>
  </r>
  <r>
    <s v="B3E7Q4_GEOLS"/>
    <x v="176"/>
    <n v="335"/>
    <x v="1"/>
    <n v="192"/>
    <n v="254"/>
    <n v="1003"/>
    <s v="PF14522.1 Cytochrome c7"/>
    <n v="63"/>
  </r>
  <r>
    <s v="B3E7Q4_GEOLS"/>
    <x v="176"/>
    <n v="335"/>
    <x v="1"/>
    <n v="272"/>
    <n v="333"/>
    <n v="1003"/>
    <s v="PF14522.1 Cytochrome c7"/>
    <n v="62"/>
  </r>
  <r>
    <s v="B3E7W5_GEOLS"/>
    <x v="177"/>
    <n v="625"/>
    <x v="1"/>
    <n v="293"/>
    <n v="356"/>
    <n v="1003"/>
    <s v="PF14522.1 Cytochrome c7"/>
    <n v="64"/>
  </r>
  <r>
    <s v="B3E7W5_GEOLS"/>
    <x v="177"/>
    <n v="625"/>
    <x v="38"/>
    <n v="124"/>
    <n v="292"/>
    <n v="9"/>
    <s v="PB091511"/>
    <n v="169"/>
  </r>
  <r>
    <s v="B3EAB2_GEOLS"/>
    <x v="178"/>
    <n v="98"/>
    <x v="1"/>
    <n v="38"/>
    <n v="97"/>
    <n v="1003"/>
    <s v="PF14522.1 Cytochrome c7"/>
    <n v="60"/>
  </r>
  <r>
    <s v="B3EAI1_GEOLS"/>
    <x v="179"/>
    <n v="337"/>
    <x v="1"/>
    <n v="38"/>
    <n v="103"/>
    <n v="1003"/>
    <s v="PF14522.1 Cytochrome c7"/>
    <n v="66"/>
  </r>
  <r>
    <s v="B3EAI1_GEOLS"/>
    <x v="179"/>
    <n v="337"/>
    <x v="1"/>
    <n v="117"/>
    <n v="178"/>
    <n v="1003"/>
    <s v="PF14522.1 Cytochrome c7"/>
    <n v="62"/>
  </r>
  <r>
    <s v="B3EAI1_GEOLS"/>
    <x v="179"/>
    <n v="337"/>
    <x v="1"/>
    <n v="192"/>
    <n v="255"/>
    <n v="1003"/>
    <s v="PF14522.1 Cytochrome c7"/>
    <n v="64"/>
  </r>
  <r>
    <s v="B3EAI1_GEOLS"/>
    <x v="179"/>
    <n v="337"/>
    <x v="1"/>
    <n v="274"/>
    <n v="335"/>
    <n v="1003"/>
    <s v="PF14522.1 Cytochrome c7"/>
    <n v="62"/>
  </r>
  <r>
    <s v="B3EBL5_GEOLS"/>
    <x v="180"/>
    <n v="126"/>
    <x v="1"/>
    <n v="40"/>
    <n v="107"/>
    <n v="1003"/>
    <s v="PF14522.1 Cytochrome c7"/>
    <n v="68"/>
  </r>
  <r>
    <s v="B3ECT8_CHLL2"/>
    <x v="181"/>
    <n v="279"/>
    <x v="1"/>
    <n v="80"/>
    <n v="151"/>
    <n v="1003"/>
    <s v="PF14522.1 Cytochrome c7"/>
    <n v="72"/>
  </r>
  <r>
    <s v="B3ECT8_CHLL2"/>
    <x v="181"/>
    <n v="279"/>
    <x v="1"/>
    <n v="134"/>
    <n v="199"/>
    <n v="1003"/>
    <s v="PF14522.1 Cytochrome c7"/>
    <n v="66"/>
  </r>
  <r>
    <s v="B4CZX9_9BACT"/>
    <x v="182"/>
    <n v="244"/>
    <x v="1"/>
    <n v="125"/>
    <n v="191"/>
    <n v="1003"/>
    <s v="PF14522.1 Cytochrome c7"/>
    <n v="67"/>
  </r>
  <r>
    <s v="B4DA24_9BACT"/>
    <x v="183"/>
    <n v="216"/>
    <x v="1"/>
    <n v="126"/>
    <n v="216"/>
    <n v="1003"/>
    <s v="PF14522.1 Cytochrome c7"/>
    <n v="91"/>
  </r>
  <r>
    <s v="B4UAK6_ANASK"/>
    <x v="184"/>
    <n v="112"/>
    <x v="1"/>
    <n v="44"/>
    <n v="111"/>
    <n v="1003"/>
    <s v="PF14522.1 Cytochrome c7"/>
    <n v="68"/>
  </r>
  <r>
    <s v="B4UBF4_ANASK"/>
    <x v="185"/>
    <n v="338"/>
    <x v="1"/>
    <n v="63"/>
    <n v="119"/>
    <n v="1003"/>
    <s v="PF14522.1 Cytochrome c7"/>
    <n v="57"/>
  </r>
  <r>
    <s v="B4UBL4_ANASK"/>
    <x v="186"/>
    <n v="344"/>
    <x v="1"/>
    <n v="34"/>
    <n v="91"/>
    <n v="1003"/>
    <s v="PF14522.1 Cytochrome c7"/>
    <n v="58"/>
  </r>
  <r>
    <s v="B4UBL4_ANASK"/>
    <x v="186"/>
    <n v="344"/>
    <x v="1"/>
    <n v="93"/>
    <n v="150"/>
    <n v="1003"/>
    <s v="PF14522.1 Cytochrome c7"/>
    <n v="58"/>
  </r>
  <r>
    <s v="B4UBL4_ANASK"/>
    <x v="186"/>
    <n v="344"/>
    <x v="24"/>
    <n v="230"/>
    <n v="309"/>
    <n v="4"/>
    <s v="PB226747"/>
    <n v="80"/>
  </r>
  <r>
    <s v="B4UCY8_ANASK"/>
    <x v="187"/>
    <n v="92"/>
    <x v="1"/>
    <n v="35"/>
    <n v="90"/>
    <n v="1003"/>
    <s v="PF14522.1 Cytochrome c7"/>
    <n v="56"/>
  </r>
  <r>
    <s v="B4UCY9_ANASK"/>
    <x v="188"/>
    <n v="95"/>
    <x v="1"/>
    <n v="36"/>
    <n v="93"/>
    <n v="1003"/>
    <s v="PF14522.1 Cytochrome c7"/>
    <n v="58"/>
  </r>
  <r>
    <s v="B4UED2_ANASK"/>
    <x v="189"/>
    <n v="216"/>
    <x v="1"/>
    <n v="126"/>
    <n v="216"/>
    <n v="1003"/>
    <s v="PF14522.1 Cytochrome c7"/>
    <n v="91"/>
  </r>
  <r>
    <s v="B4UF84_ANASK"/>
    <x v="190"/>
    <n v="130"/>
    <x v="1"/>
    <n v="29"/>
    <n v="95"/>
    <n v="1003"/>
    <s v="PF14522.1 Cytochrome c7"/>
    <n v="67"/>
  </r>
  <r>
    <s v="B4UHW2_ANASK"/>
    <x v="191"/>
    <n v="621"/>
    <x v="5"/>
    <n v="16"/>
    <n v="104"/>
    <n v="410"/>
    <s v="PF02085.11 Class III cytochrome C family"/>
    <n v="89"/>
  </r>
  <r>
    <s v="B4UHW2_ANASK"/>
    <x v="191"/>
    <n v="621"/>
    <x v="0"/>
    <n v="325"/>
    <n v="452"/>
    <n v="858"/>
    <s v="PF13435.1 Cytochrome c554 and c-prime"/>
    <n v="128"/>
  </r>
  <r>
    <s v="B4UHW2_ANASK"/>
    <x v="191"/>
    <n v="621"/>
    <x v="1"/>
    <n v="109"/>
    <n v="184"/>
    <n v="1003"/>
    <s v="PF14522.1 Cytochrome c7"/>
    <n v="76"/>
  </r>
  <r>
    <s v="B4UHW2_ANASK"/>
    <x v="191"/>
    <n v="621"/>
    <x v="1"/>
    <n v="192"/>
    <n v="271"/>
    <n v="1003"/>
    <s v="PF14522.1 Cytochrome c7"/>
    <n v="80"/>
  </r>
  <r>
    <s v="B4UKD5_ANASK"/>
    <x v="192"/>
    <n v="650"/>
    <x v="1"/>
    <n v="372"/>
    <n v="443"/>
    <n v="1003"/>
    <s v="PF14522.1 Cytochrome c7"/>
    <n v="72"/>
  </r>
  <r>
    <s v="B4UKD5_ANASK"/>
    <x v="192"/>
    <n v="650"/>
    <x v="8"/>
    <n v="27"/>
    <n v="315"/>
    <n v="36"/>
    <s v="PB023030"/>
    <n v="289"/>
  </r>
  <r>
    <s v="B4ULM9_ANASK"/>
    <x v="193"/>
    <n v="898"/>
    <x v="1"/>
    <n v="351"/>
    <n v="423"/>
    <n v="1003"/>
    <s v="PF14522.1 Cytochrome c7"/>
    <n v="73"/>
  </r>
  <r>
    <s v="B5E916_GEOBB"/>
    <x v="194"/>
    <n v="183"/>
    <x v="1"/>
    <n v="127"/>
    <n v="183"/>
    <n v="1003"/>
    <s v="PF14522.1 Cytochrome c7"/>
    <n v="57"/>
  </r>
  <r>
    <s v="B5E916_GEOBB"/>
    <x v="194"/>
    <n v="183"/>
    <x v="39"/>
    <n v="1"/>
    <n v="89"/>
    <n v="181"/>
    <s v="PB002491"/>
    <n v="89"/>
  </r>
  <r>
    <s v="B5EB74_GEOBB"/>
    <x v="195"/>
    <n v="895"/>
    <x v="1"/>
    <n v="362"/>
    <n v="438"/>
    <n v="1003"/>
    <s v="PF14522.1 Cytochrome c7"/>
    <n v="77"/>
  </r>
  <r>
    <s v="B5EB82_GEOBB"/>
    <x v="196"/>
    <n v="789"/>
    <x v="1"/>
    <n v="64"/>
    <n v="139"/>
    <n v="1003"/>
    <s v="PF14522.1 Cytochrome c7"/>
    <n v="76"/>
  </r>
  <r>
    <s v="B5EBF6_GEOBB"/>
    <x v="197"/>
    <n v="89"/>
    <x v="1"/>
    <n v="33"/>
    <n v="88"/>
    <n v="1003"/>
    <s v="PF14522.1 Cytochrome c7"/>
    <n v="56"/>
  </r>
  <r>
    <s v="B5EBZ5_GEOBB"/>
    <x v="198"/>
    <n v="623"/>
    <x v="1"/>
    <n v="291"/>
    <n v="354"/>
    <n v="1003"/>
    <s v="PF14522.1 Cytochrome c7"/>
    <n v="64"/>
  </r>
  <r>
    <s v="B5EBZ5_GEOBB"/>
    <x v="198"/>
    <n v="623"/>
    <x v="38"/>
    <n v="142"/>
    <n v="290"/>
    <n v="9"/>
    <s v="PB091511"/>
    <n v="149"/>
  </r>
  <r>
    <s v="B5EDC0_GEOBB"/>
    <x v="199"/>
    <n v="330"/>
    <x v="1"/>
    <n v="38"/>
    <n v="103"/>
    <n v="1003"/>
    <s v="PF14522.1 Cytochrome c7"/>
    <n v="66"/>
  </r>
  <r>
    <s v="B5EDC0_GEOBB"/>
    <x v="199"/>
    <n v="330"/>
    <x v="1"/>
    <n v="117"/>
    <n v="177"/>
    <n v="1003"/>
    <s v="PF14522.1 Cytochrome c7"/>
    <n v="61"/>
  </r>
  <r>
    <s v="B5EDC0_GEOBB"/>
    <x v="199"/>
    <n v="330"/>
    <x v="1"/>
    <n v="192"/>
    <n v="252"/>
    <n v="1003"/>
    <s v="PF14522.1 Cytochrome c7"/>
    <n v="61"/>
  </r>
  <r>
    <s v="B5EDC0_GEOBB"/>
    <x v="199"/>
    <n v="330"/>
    <x v="1"/>
    <n v="266"/>
    <n v="328"/>
    <n v="1003"/>
    <s v="PF14522.1 Cytochrome c7"/>
    <n v="63"/>
  </r>
  <r>
    <s v="B5EE04_GEOBB"/>
    <x v="200"/>
    <n v="102"/>
    <x v="1"/>
    <n v="38"/>
    <n v="101"/>
    <n v="1003"/>
    <s v="PF14522.1 Cytochrome c7"/>
    <n v="64"/>
  </r>
  <r>
    <s v="B5EF26_GEOBB"/>
    <x v="201"/>
    <n v="340"/>
    <x v="1"/>
    <n v="38"/>
    <n v="103"/>
    <n v="1003"/>
    <s v="PF14522.1 Cytochrome c7"/>
    <n v="66"/>
  </r>
  <r>
    <s v="B5EF26_GEOBB"/>
    <x v="201"/>
    <n v="340"/>
    <x v="1"/>
    <n v="119"/>
    <n v="182"/>
    <n v="1003"/>
    <s v="PF14522.1 Cytochrome c7"/>
    <n v="64"/>
  </r>
  <r>
    <s v="B5EF26_GEOBB"/>
    <x v="201"/>
    <n v="340"/>
    <x v="1"/>
    <n v="199"/>
    <n v="261"/>
    <n v="1003"/>
    <s v="PF14522.1 Cytochrome c7"/>
    <n v="63"/>
  </r>
  <r>
    <s v="B5EF26_GEOBB"/>
    <x v="201"/>
    <n v="340"/>
    <x v="1"/>
    <n v="277"/>
    <n v="339"/>
    <n v="1003"/>
    <s v="PF14522.1 Cytochrome c7"/>
    <n v="63"/>
  </r>
  <r>
    <s v="B5EG37_GEOBB"/>
    <x v="202"/>
    <n v="93"/>
    <x v="1"/>
    <n v="12"/>
    <n v="81"/>
    <n v="1003"/>
    <s v="PF14522.1 Cytochrome c7"/>
    <n v="70"/>
  </r>
  <r>
    <s v="B5EGC0_GEOBB"/>
    <x v="203"/>
    <n v="94"/>
    <x v="1"/>
    <n v="35"/>
    <n v="93"/>
    <n v="1003"/>
    <s v="PF14522.1 Cytochrome c7"/>
    <n v="59"/>
  </r>
  <r>
    <s v="B5EGC6_GEOBB"/>
    <x v="204"/>
    <n v="90"/>
    <x v="1"/>
    <n v="33"/>
    <n v="89"/>
    <n v="1003"/>
    <s v="PF14522.1 Cytochrome c7"/>
    <n v="57"/>
  </r>
  <r>
    <s v="B5EH20_GEOBB"/>
    <x v="205"/>
    <n v="252"/>
    <x v="1"/>
    <n v="38"/>
    <n v="101"/>
    <n v="1003"/>
    <s v="PF14522.1 Cytochrome c7"/>
    <n v="64"/>
  </r>
  <r>
    <s v="B5EH20_GEOBB"/>
    <x v="205"/>
    <n v="252"/>
    <x v="1"/>
    <n v="115"/>
    <n v="175"/>
    <n v="1003"/>
    <s v="PF14522.1 Cytochrome c7"/>
    <n v="61"/>
  </r>
  <r>
    <s v="B5EH20_GEOBB"/>
    <x v="205"/>
    <n v="252"/>
    <x v="1"/>
    <n v="189"/>
    <n v="251"/>
    <n v="1003"/>
    <s v="PF14522.1 Cytochrome c7"/>
    <n v="63"/>
  </r>
  <r>
    <s v="B5EHG1_GEOBB"/>
    <x v="206"/>
    <n v="1009"/>
    <x v="11"/>
    <n v="103"/>
    <n v="216"/>
    <n v="1009"/>
    <s v="PF14537.1 Cytochrome c3"/>
    <n v="114"/>
  </r>
  <r>
    <s v="B5EHG1_GEOBB"/>
    <x v="206"/>
    <n v="1009"/>
    <x v="1"/>
    <n v="519"/>
    <n v="599"/>
    <n v="1003"/>
    <s v="PF14522.1 Cytochrome c7"/>
    <n v="81"/>
  </r>
  <r>
    <s v="B5EHG1_GEOBB"/>
    <x v="206"/>
    <n v="1009"/>
    <x v="18"/>
    <n v="481"/>
    <n v="512"/>
    <n v="404"/>
    <s v="PF09698.5 Geobacter CxxxxCH...CXXCH motif (GSu_C4xC__C2xCH)"/>
    <n v="32"/>
  </r>
  <r>
    <s v="B5YFP9_THEYD"/>
    <x v="207"/>
    <n v="523"/>
    <x v="5"/>
    <n v="267"/>
    <n v="368"/>
    <n v="410"/>
    <s v="PF02085.11 Class III cytochrome C family"/>
    <n v="102"/>
  </r>
  <r>
    <s v="B5YFP9_THEYD"/>
    <x v="207"/>
    <n v="523"/>
    <x v="5"/>
    <n v="414"/>
    <n v="512"/>
    <n v="410"/>
    <s v="PF02085.11 Class III cytochrome C family"/>
    <n v="99"/>
  </r>
  <r>
    <s v="B5YFP9_THEYD"/>
    <x v="207"/>
    <n v="523"/>
    <x v="1"/>
    <n v="50"/>
    <n v="133"/>
    <n v="1003"/>
    <s v="PF14522.1 Cytochrome c7"/>
    <n v="84"/>
  </r>
  <r>
    <s v="B6BK24_9PROT"/>
    <x v="208"/>
    <n v="463"/>
    <x v="1"/>
    <n v="276"/>
    <n v="356"/>
    <n v="1003"/>
    <s v="PF14522.1 Cytochrome c7"/>
    <n v="81"/>
  </r>
  <r>
    <s v="B6BK24_9PROT"/>
    <x v="208"/>
    <n v="463"/>
    <x v="40"/>
    <n v="91"/>
    <n v="229"/>
    <n v="3"/>
    <s v="PB249422"/>
    <n v="139"/>
  </r>
  <r>
    <s v="B6BK24_9PROT"/>
    <x v="208"/>
    <n v="463"/>
    <x v="41"/>
    <n v="1"/>
    <n v="89"/>
    <n v="3"/>
    <s v="PB317641"/>
    <n v="89"/>
  </r>
  <r>
    <s v="B6C178_9GAMM"/>
    <x v="209"/>
    <n v="214"/>
    <x v="1"/>
    <n v="124"/>
    <n v="214"/>
    <n v="1003"/>
    <s v="PF14522.1 Cytochrome c7"/>
    <n v="91"/>
  </r>
  <r>
    <s v="B7A5X2_THEAQ"/>
    <x v="210"/>
    <n v="211"/>
    <x v="5"/>
    <n v="30"/>
    <n v="107"/>
    <n v="410"/>
    <s v="PF02085.11 Class III cytochrome C family"/>
    <n v="78"/>
  </r>
  <r>
    <s v="B7A5X2_THEAQ"/>
    <x v="210"/>
    <n v="211"/>
    <x v="1"/>
    <n v="121"/>
    <n v="211"/>
    <n v="1003"/>
    <s v="PF14522.1 Cytochrome c7"/>
    <n v="91"/>
  </r>
  <r>
    <s v="B7L1L2_METC4"/>
    <x v="211"/>
    <n v="219"/>
    <x v="1"/>
    <n v="51"/>
    <n v="112"/>
    <n v="1003"/>
    <s v="PF14522.1 Cytochrome c7"/>
    <n v="62"/>
  </r>
  <r>
    <s v="B7L1L2_METC4"/>
    <x v="211"/>
    <n v="219"/>
    <x v="1"/>
    <n v="126"/>
    <n v="219"/>
    <n v="1003"/>
    <s v="PF14522.1 Cytochrome c7"/>
    <n v="94"/>
  </r>
  <r>
    <s v="B8CIN5_SHEPW"/>
    <x v="212"/>
    <n v="561"/>
    <x v="0"/>
    <n v="238"/>
    <n v="368"/>
    <n v="858"/>
    <s v="PF13435.1 Cytochrome c554 and c-prime"/>
    <n v="131"/>
  </r>
  <r>
    <s v="B8CIN5_SHEPW"/>
    <x v="212"/>
    <n v="561"/>
    <x v="1"/>
    <n v="410"/>
    <n v="493"/>
    <n v="1003"/>
    <s v="PF14522.1 Cytochrome c7"/>
    <n v="84"/>
  </r>
  <r>
    <s v="B8CIN5_SHEPW"/>
    <x v="212"/>
    <n v="561"/>
    <x v="29"/>
    <n v="1"/>
    <n v="69"/>
    <n v="9"/>
    <s v="PB093857"/>
    <n v="69"/>
  </r>
  <r>
    <s v="B8CNP6_SHEPW"/>
    <x v="213"/>
    <n v="74"/>
    <x v="1"/>
    <n v="9"/>
    <n v="74"/>
    <n v="1003"/>
    <s v="PF14522.1 Cytochrome c7"/>
    <n v="66"/>
  </r>
  <r>
    <s v="B8CQV9_SHEPW"/>
    <x v="214"/>
    <n v="788"/>
    <x v="1"/>
    <n v="236"/>
    <n v="308"/>
    <n v="1003"/>
    <s v="PF14522.1 Cytochrome c7"/>
    <n v="73"/>
  </r>
  <r>
    <s v="B8CRH0_SHEPW"/>
    <x v="215"/>
    <n v="637"/>
    <x v="1"/>
    <n v="231"/>
    <n v="303"/>
    <n v="1003"/>
    <s v="PF14522.1 Cytochrome c7"/>
    <n v="73"/>
  </r>
  <r>
    <s v="B8CRH4_SHEPW"/>
    <x v="216"/>
    <n v="679"/>
    <x v="0"/>
    <n v="500"/>
    <n v="630"/>
    <n v="858"/>
    <s v="PF13435.1 Cytochrome c554 and c-prime"/>
    <n v="131"/>
  </r>
  <r>
    <s v="B8CRH4_SHEPW"/>
    <x v="216"/>
    <n v="679"/>
    <x v="1"/>
    <n v="244"/>
    <n v="316"/>
    <n v="1003"/>
    <s v="PF14522.1 Cytochrome c7"/>
    <n v="73"/>
  </r>
  <r>
    <s v="B8CTP9_SHEPW"/>
    <x v="217"/>
    <n v="677"/>
    <x v="1"/>
    <n v="401"/>
    <n v="469"/>
    <n v="1003"/>
    <s v="PF14522.1 Cytochrome c7"/>
    <n v="69"/>
  </r>
  <r>
    <s v="B8E5G2_SHEB2"/>
    <x v="218"/>
    <n v="639"/>
    <x v="1"/>
    <n v="231"/>
    <n v="303"/>
    <n v="1003"/>
    <s v="PF14522.1 Cytochrome c7"/>
    <n v="73"/>
  </r>
  <r>
    <s v="B8E5G4_SHEB2"/>
    <x v="219"/>
    <n v="650"/>
    <x v="1"/>
    <n v="234"/>
    <n v="308"/>
    <n v="1003"/>
    <s v="PF14522.1 Cytochrome c7"/>
    <n v="75"/>
  </r>
  <r>
    <s v="B8E8W2_SHEB2"/>
    <x v="220"/>
    <n v="789"/>
    <x v="1"/>
    <n v="562"/>
    <n v="626"/>
    <n v="1003"/>
    <s v="PF14522.1 Cytochrome c7"/>
    <n v="65"/>
  </r>
  <r>
    <s v="B8FAX8_DESAA"/>
    <x v="221"/>
    <n v="119"/>
    <x v="1"/>
    <n v="47"/>
    <n v="117"/>
    <n v="1003"/>
    <s v="PF14522.1 Cytochrome c7"/>
    <n v="71"/>
  </r>
  <r>
    <s v="B8FSF3_DESHD"/>
    <x v="222"/>
    <n v="211"/>
    <x v="1"/>
    <n v="43"/>
    <n v="119"/>
    <n v="1003"/>
    <s v="PF14522.1 Cytochrome c7"/>
    <n v="77"/>
  </r>
  <r>
    <s v="B8G0Q7_DESHD"/>
    <x v="223"/>
    <n v="147"/>
    <x v="1"/>
    <n v="77"/>
    <n v="140"/>
    <n v="1003"/>
    <s v="PF14522.1 Cytochrome c7"/>
    <n v="64"/>
  </r>
  <r>
    <s v="B8G8V6_CHLAD"/>
    <x v="224"/>
    <n v="219"/>
    <x v="5"/>
    <n v="36"/>
    <n v="110"/>
    <n v="410"/>
    <s v="PF02085.11 Class III cytochrome C family"/>
    <n v="75"/>
  </r>
  <r>
    <s v="B8G8V6_CHLAD"/>
    <x v="224"/>
    <n v="219"/>
    <x v="1"/>
    <n v="126"/>
    <n v="219"/>
    <n v="1003"/>
    <s v="PF14522.1 Cytochrome c7"/>
    <n v="94"/>
  </r>
  <r>
    <s v="B8G9D8_CHLAD"/>
    <x v="225"/>
    <n v="220"/>
    <x v="1"/>
    <n v="127"/>
    <n v="220"/>
    <n v="1003"/>
    <s v="PF14522.1 Cytochrome c7"/>
    <n v="94"/>
  </r>
  <r>
    <s v="B8IHH6_METNO"/>
    <x v="226"/>
    <n v="229"/>
    <x v="1"/>
    <n v="136"/>
    <n v="229"/>
    <n v="1003"/>
    <s v="PF14522.1 Cytochrome c7"/>
    <n v="94"/>
  </r>
  <r>
    <s v="B8IYC8_DESDA"/>
    <x v="227"/>
    <n v="148"/>
    <x v="1"/>
    <n v="32"/>
    <n v="105"/>
    <n v="1003"/>
    <s v="PF14522.1 Cytochrome c7"/>
    <n v="74"/>
  </r>
  <r>
    <s v="B8IYC8_DESDA"/>
    <x v="227"/>
    <n v="148"/>
    <x v="1"/>
    <n v="63"/>
    <n v="126"/>
    <n v="1003"/>
    <s v="PF14522.1 Cytochrome c7"/>
    <n v="64"/>
  </r>
  <r>
    <s v="B8IZ27_DESDA"/>
    <x v="228"/>
    <n v="134"/>
    <x v="1"/>
    <n v="50"/>
    <n v="123"/>
    <n v="1003"/>
    <s v="PF14522.1 Cytochrome c7"/>
    <n v="74"/>
  </r>
  <r>
    <s v="B8J5K7_ANAD2"/>
    <x v="229"/>
    <n v="344"/>
    <x v="1"/>
    <n v="34"/>
    <n v="91"/>
    <n v="1003"/>
    <s v="PF14522.1 Cytochrome c7"/>
    <n v="58"/>
  </r>
  <r>
    <s v="B8J5K7_ANAD2"/>
    <x v="229"/>
    <n v="344"/>
    <x v="1"/>
    <n v="93"/>
    <n v="150"/>
    <n v="1003"/>
    <s v="PF14522.1 Cytochrome c7"/>
    <n v="58"/>
  </r>
  <r>
    <s v="B8J5K7_ANAD2"/>
    <x v="229"/>
    <n v="344"/>
    <x v="24"/>
    <n v="230"/>
    <n v="309"/>
    <n v="4"/>
    <s v="PB226747"/>
    <n v="80"/>
  </r>
  <r>
    <s v="B8J692_ANAD2"/>
    <x v="230"/>
    <n v="898"/>
    <x v="1"/>
    <n v="351"/>
    <n v="423"/>
    <n v="1003"/>
    <s v="PF14522.1 Cytochrome c7"/>
    <n v="73"/>
  </r>
  <r>
    <s v="B8J7B1_ANAD2"/>
    <x v="231"/>
    <n v="112"/>
    <x v="1"/>
    <n v="44"/>
    <n v="111"/>
    <n v="1003"/>
    <s v="PF14522.1 Cytochrome c7"/>
    <n v="68"/>
  </r>
  <r>
    <s v="B8J8B5_ANAD2"/>
    <x v="232"/>
    <n v="338"/>
    <x v="1"/>
    <n v="63"/>
    <n v="119"/>
    <n v="1003"/>
    <s v="PF14522.1 Cytochrome c7"/>
    <n v="57"/>
  </r>
  <r>
    <s v="B8JA67_ANAD2"/>
    <x v="233"/>
    <n v="92"/>
    <x v="1"/>
    <n v="35"/>
    <n v="90"/>
    <n v="1003"/>
    <s v="PF14522.1 Cytochrome c7"/>
    <n v="56"/>
  </r>
  <r>
    <s v="B8JA68_ANAD2"/>
    <x v="234"/>
    <n v="95"/>
    <x v="1"/>
    <n v="36"/>
    <n v="93"/>
    <n v="1003"/>
    <s v="PF14522.1 Cytochrome c7"/>
    <n v="58"/>
  </r>
  <r>
    <s v="B8JDV4_ANAD2"/>
    <x v="235"/>
    <n v="216"/>
    <x v="1"/>
    <n v="126"/>
    <n v="216"/>
    <n v="1003"/>
    <s v="PF14522.1 Cytochrome c7"/>
    <n v="91"/>
  </r>
  <r>
    <s v="B8JEI7_ANAD2"/>
    <x v="236"/>
    <n v="130"/>
    <x v="1"/>
    <n v="29"/>
    <n v="95"/>
    <n v="1003"/>
    <s v="PF14522.1 Cytochrome c7"/>
    <n v="67"/>
  </r>
  <r>
    <s v="B8JEP2_ANAD2"/>
    <x v="237"/>
    <n v="618"/>
    <x v="0"/>
    <n v="323"/>
    <n v="449"/>
    <n v="858"/>
    <s v="PF13435.1 Cytochrome c554 and c-prime"/>
    <n v="127"/>
  </r>
  <r>
    <s v="B8JEP2_ANAD2"/>
    <x v="237"/>
    <n v="618"/>
    <x v="1"/>
    <n v="107"/>
    <n v="182"/>
    <n v="1003"/>
    <s v="PF14522.1 Cytochrome c7"/>
    <n v="76"/>
  </r>
  <r>
    <s v="B8JEP2_ANAD2"/>
    <x v="237"/>
    <n v="618"/>
    <x v="1"/>
    <n v="190"/>
    <n v="269"/>
    <n v="1003"/>
    <s v="PF14522.1 Cytochrome c7"/>
    <n v="80"/>
  </r>
  <r>
    <s v="B8JG91_ANAD2"/>
    <x v="238"/>
    <n v="652"/>
    <x v="1"/>
    <n v="374"/>
    <n v="445"/>
    <n v="1003"/>
    <s v="PF14522.1 Cytochrome c7"/>
    <n v="72"/>
  </r>
  <r>
    <s v="B8JG91_ANAD2"/>
    <x v="238"/>
    <n v="652"/>
    <x v="8"/>
    <n v="29"/>
    <n v="317"/>
    <n v="36"/>
    <s v="PB023030"/>
    <n v="289"/>
  </r>
  <r>
    <s v="B8KFC1_9GAMM"/>
    <x v="239"/>
    <n v="475"/>
    <x v="0"/>
    <n v="50"/>
    <n v="174"/>
    <n v="858"/>
    <s v="PF13435.1 Cytochrome c554 and c-prime"/>
    <n v="125"/>
  </r>
  <r>
    <s v="B8KFC1_9GAMM"/>
    <x v="239"/>
    <n v="475"/>
    <x v="1"/>
    <n v="191"/>
    <n v="275"/>
    <n v="1003"/>
    <s v="PF14522.1 Cytochrome c7"/>
    <n v="85"/>
  </r>
  <r>
    <s v="B8KFC1_9GAMM"/>
    <x v="239"/>
    <n v="475"/>
    <x v="9"/>
    <n v="275"/>
    <n v="438"/>
    <n v="134"/>
    <s v="PF11783.3 Cytochrome c bacterial"/>
    <n v="164"/>
  </r>
  <r>
    <s v="B9KGE8_CAMLR"/>
    <x v="240"/>
    <n v="645"/>
    <x v="1"/>
    <n v="374"/>
    <n v="442"/>
    <n v="1003"/>
    <s v="PF14522.1 Cytochrome c7"/>
    <n v="69"/>
  </r>
  <r>
    <s v="B9KGE8_CAMLR"/>
    <x v="240"/>
    <n v="645"/>
    <x v="8"/>
    <n v="26"/>
    <n v="313"/>
    <n v="36"/>
    <s v="PB023030"/>
    <n v="288"/>
  </r>
  <r>
    <s v="B9KYC5_THERP"/>
    <x v="241"/>
    <n v="177"/>
    <x v="1"/>
    <n v="43"/>
    <n v="106"/>
    <n v="1003"/>
    <s v="PF14522.1 Cytochrome c7"/>
    <n v="64"/>
  </r>
  <r>
    <s v="B9KYC5_THERP"/>
    <x v="241"/>
    <n v="177"/>
    <x v="1"/>
    <n v="119"/>
    <n v="177"/>
    <n v="1003"/>
    <s v="PF14522.1 Cytochrome c7"/>
    <n v="59"/>
  </r>
  <r>
    <s v="B9LHY0_CHLSY"/>
    <x v="242"/>
    <n v="220"/>
    <x v="1"/>
    <n v="52"/>
    <n v="112"/>
    <n v="1003"/>
    <s v="PF14522.1 Cytochrome c7"/>
    <n v="61"/>
  </r>
  <r>
    <s v="B9LHY0_CHLSY"/>
    <x v="242"/>
    <n v="220"/>
    <x v="1"/>
    <n v="127"/>
    <n v="220"/>
    <n v="1003"/>
    <s v="PF14522.1 Cytochrome c7"/>
    <n v="94"/>
  </r>
  <r>
    <s v="B9LJS0_CHLSY"/>
    <x v="243"/>
    <n v="219"/>
    <x v="1"/>
    <n v="51"/>
    <n v="112"/>
    <n v="1003"/>
    <s v="PF14522.1 Cytochrome c7"/>
    <n v="62"/>
  </r>
  <r>
    <s v="B9LJS0_CHLSY"/>
    <x v="243"/>
    <n v="219"/>
    <x v="1"/>
    <n v="126"/>
    <n v="219"/>
    <n v="1003"/>
    <s v="PF14522.1 Cytochrome c7"/>
    <n v="94"/>
  </r>
  <r>
    <s v="B9LZD9_GEOSF"/>
    <x v="244"/>
    <n v="117"/>
    <x v="1"/>
    <n v="39"/>
    <n v="113"/>
    <n v="1003"/>
    <s v="PF14522.1 Cytochrome c7"/>
    <n v="75"/>
  </r>
  <r>
    <s v="B9LZI0_GEOSF"/>
    <x v="245"/>
    <n v="340"/>
    <x v="1"/>
    <n v="38"/>
    <n v="103"/>
    <n v="1003"/>
    <s v="PF14522.1 Cytochrome c7"/>
    <n v="66"/>
  </r>
  <r>
    <s v="B9LZI0_GEOSF"/>
    <x v="245"/>
    <n v="340"/>
    <x v="1"/>
    <n v="119"/>
    <n v="182"/>
    <n v="1003"/>
    <s v="PF14522.1 Cytochrome c7"/>
    <n v="64"/>
  </r>
  <r>
    <s v="B9LZI0_GEOSF"/>
    <x v="245"/>
    <n v="340"/>
    <x v="1"/>
    <n v="199"/>
    <n v="261"/>
    <n v="1003"/>
    <s v="PF14522.1 Cytochrome c7"/>
    <n v="63"/>
  </r>
  <r>
    <s v="B9LZI0_GEOSF"/>
    <x v="245"/>
    <n v="340"/>
    <x v="1"/>
    <n v="277"/>
    <n v="339"/>
    <n v="1003"/>
    <s v="PF14522.1 Cytochrome c7"/>
    <n v="63"/>
  </r>
  <r>
    <s v="B9M0E4_GEOSF"/>
    <x v="246"/>
    <n v="89"/>
    <x v="1"/>
    <n v="33"/>
    <n v="88"/>
    <n v="1003"/>
    <s v="PF14522.1 Cytochrome c7"/>
    <n v="56"/>
  </r>
  <r>
    <s v="B9M0E7_GEOSF"/>
    <x v="247"/>
    <n v="90"/>
    <x v="1"/>
    <n v="33"/>
    <n v="89"/>
    <n v="1003"/>
    <s v="PF14522.1 Cytochrome c7"/>
    <n v="57"/>
  </r>
  <r>
    <s v="B9M155_GEOSF"/>
    <x v="248"/>
    <n v="265"/>
    <x v="1"/>
    <n v="51"/>
    <n v="129"/>
    <n v="1003"/>
    <s v="PF14522.1 Cytochrome c7"/>
    <n v="79"/>
  </r>
  <r>
    <s v="B9M155_GEOSF"/>
    <x v="248"/>
    <n v="265"/>
    <x v="1"/>
    <n v="201"/>
    <n v="262"/>
    <n v="1003"/>
    <s v="PF14522.1 Cytochrome c7"/>
    <n v="62"/>
  </r>
  <r>
    <s v="B9M155_GEOSF"/>
    <x v="248"/>
    <n v="265"/>
    <x v="17"/>
    <n v="142"/>
    <n v="200"/>
    <n v="5"/>
    <s v="PB170755"/>
    <n v="59"/>
  </r>
  <r>
    <s v="B9M156_GEOSF"/>
    <x v="249"/>
    <n v="251"/>
    <x v="1"/>
    <n v="53"/>
    <n v="116"/>
    <n v="1003"/>
    <s v="PF14522.1 Cytochrome c7"/>
    <n v="64"/>
  </r>
  <r>
    <s v="B9M156_GEOSF"/>
    <x v="249"/>
    <n v="251"/>
    <x v="1"/>
    <n v="185"/>
    <n v="246"/>
    <n v="1003"/>
    <s v="PF14522.1 Cytochrome c7"/>
    <n v="62"/>
  </r>
  <r>
    <s v="B9M1T4_GEOSF"/>
    <x v="250"/>
    <n v="179"/>
    <x v="1"/>
    <n v="123"/>
    <n v="179"/>
    <n v="1003"/>
    <s v="PF14522.1 Cytochrome c7"/>
    <n v="57"/>
  </r>
  <r>
    <s v="B9M1T4_GEOSF"/>
    <x v="250"/>
    <n v="179"/>
    <x v="39"/>
    <n v="38"/>
    <n v="85"/>
    <n v="181"/>
    <s v="PB002491"/>
    <n v="48"/>
  </r>
  <r>
    <s v="B9M4R0_GEOSF"/>
    <x v="251"/>
    <n v="90"/>
    <x v="1"/>
    <n v="33"/>
    <n v="89"/>
    <n v="1003"/>
    <s v="PF14522.1 Cytochrome c7"/>
    <n v="57"/>
  </r>
  <r>
    <s v="B9M5W8_GEOSF"/>
    <x v="252"/>
    <n v="254"/>
    <x v="1"/>
    <n v="38"/>
    <n v="103"/>
    <n v="1003"/>
    <s v="PF14522.1 Cytochrome c7"/>
    <n v="66"/>
  </r>
  <r>
    <s v="B9M5W8_GEOSF"/>
    <x v="252"/>
    <n v="254"/>
    <x v="1"/>
    <n v="117"/>
    <n v="177"/>
    <n v="1003"/>
    <s v="PF14522.1 Cytochrome c7"/>
    <n v="61"/>
  </r>
  <r>
    <s v="B9M5W8_GEOSF"/>
    <x v="252"/>
    <n v="254"/>
    <x v="1"/>
    <n v="191"/>
    <n v="253"/>
    <n v="1003"/>
    <s v="PF14522.1 Cytochrome c7"/>
    <n v="63"/>
  </r>
  <r>
    <s v="B9M6M2_GEOSF"/>
    <x v="253"/>
    <n v="586"/>
    <x v="1"/>
    <n v="292"/>
    <n v="359"/>
    <n v="1003"/>
    <s v="PF14522.1 Cytochrome c7"/>
    <n v="68"/>
  </r>
  <r>
    <s v="B9M6M2_GEOSF"/>
    <x v="253"/>
    <n v="586"/>
    <x v="38"/>
    <n v="251"/>
    <n v="290"/>
    <n v="9"/>
    <s v="PB091511"/>
    <n v="40"/>
  </r>
  <r>
    <s v="B9M7F4_GEOSF"/>
    <x v="254"/>
    <n v="269"/>
    <x v="1"/>
    <n v="52"/>
    <n v="130"/>
    <n v="1003"/>
    <s v="PF14522.1 Cytochrome c7"/>
    <n v="79"/>
  </r>
  <r>
    <s v="B9M7F4_GEOSF"/>
    <x v="254"/>
    <n v="269"/>
    <x v="1"/>
    <n v="202"/>
    <n v="263"/>
    <n v="1003"/>
    <s v="PF14522.1 Cytochrome c7"/>
    <n v="62"/>
  </r>
  <r>
    <s v="B9M7F4_GEOSF"/>
    <x v="254"/>
    <n v="269"/>
    <x v="17"/>
    <n v="143"/>
    <n v="201"/>
    <n v="5"/>
    <s v="PB170755"/>
    <n v="59"/>
  </r>
  <r>
    <s v="B9M9C4_GEOSF"/>
    <x v="255"/>
    <n v="101"/>
    <x v="1"/>
    <n v="42"/>
    <n v="100"/>
    <n v="1003"/>
    <s v="PF14522.1 Cytochrome c7"/>
    <n v="59"/>
  </r>
  <r>
    <s v="B9M9C4_GEOSF"/>
    <x v="255"/>
    <n v="101"/>
    <x v="42"/>
    <n v="1"/>
    <n v="41"/>
    <n v="4"/>
    <s v="PB185215"/>
    <n v="41"/>
  </r>
  <r>
    <s v="B9M9F2_GEOSF"/>
    <x v="256"/>
    <n v="718"/>
    <x v="1"/>
    <n v="36"/>
    <n v="99"/>
    <n v="1003"/>
    <s v="PF14522.1 Cytochrome c7"/>
    <n v="64"/>
  </r>
  <r>
    <s v="B9M9F2_GEOSF"/>
    <x v="256"/>
    <n v="718"/>
    <x v="1"/>
    <n v="113"/>
    <n v="175"/>
    <n v="1003"/>
    <s v="PF14522.1 Cytochrome c7"/>
    <n v="63"/>
  </r>
  <r>
    <s v="B9M9F2_GEOSF"/>
    <x v="256"/>
    <n v="718"/>
    <x v="1"/>
    <n v="185"/>
    <n v="247"/>
    <n v="1003"/>
    <s v="PF14522.1 Cytochrome c7"/>
    <n v="63"/>
  </r>
  <r>
    <s v="B9M9F2_GEOSF"/>
    <x v="256"/>
    <n v="718"/>
    <x v="1"/>
    <n v="259"/>
    <n v="321"/>
    <n v="1003"/>
    <s v="PF14522.1 Cytochrome c7"/>
    <n v="63"/>
  </r>
  <r>
    <s v="B9M9F2_GEOSF"/>
    <x v="256"/>
    <n v="718"/>
    <x v="1"/>
    <n v="336"/>
    <n v="398"/>
    <n v="1003"/>
    <s v="PF14522.1 Cytochrome c7"/>
    <n v="63"/>
  </r>
  <r>
    <s v="B9M9F2_GEOSF"/>
    <x v="256"/>
    <n v="718"/>
    <x v="1"/>
    <n v="408"/>
    <n v="470"/>
    <n v="1003"/>
    <s v="PF14522.1 Cytochrome c7"/>
    <n v="63"/>
  </r>
  <r>
    <s v="B9M9F2_GEOSF"/>
    <x v="256"/>
    <n v="718"/>
    <x v="1"/>
    <n v="485"/>
    <n v="547"/>
    <n v="1003"/>
    <s v="PF14522.1 Cytochrome c7"/>
    <n v="63"/>
  </r>
  <r>
    <s v="B9M9F2_GEOSF"/>
    <x v="256"/>
    <n v="718"/>
    <x v="1"/>
    <n v="558"/>
    <n v="620"/>
    <n v="1003"/>
    <s v="PF14522.1 Cytochrome c7"/>
    <n v="63"/>
  </r>
  <r>
    <s v="B9M9F2_GEOSF"/>
    <x v="256"/>
    <n v="718"/>
    <x v="1"/>
    <n v="636"/>
    <n v="701"/>
    <n v="1003"/>
    <s v="PF14522.1 Cytochrome c7"/>
    <n v="66"/>
  </r>
  <r>
    <s v="B9XE44_9BACT"/>
    <x v="257"/>
    <n v="222"/>
    <x v="1"/>
    <n v="50"/>
    <n v="110"/>
    <n v="1003"/>
    <s v="PF14522.1 Cytochrome c7"/>
    <n v="61"/>
  </r>
  <r>
    <s v="B9XE44_9BACT"/>
    <x v="257"/>
    <n v="222"/>
    <x v="1"/>
    <n v="125"/>
    <n v="222"/>
    <n v="1003"/>
    <s v="PF14522.1 Cytochrome c7"/>
    <n v="98"/>
  </r>
  <r>
    <s v="B9XE60_9BACT"/>
    <x v="258"/>
    <n v="218"/>
    <x v="1"/>
    <n v="126"/>
    <n v="218"/>
    <n v="1003"/>
    <s v="PF14522.1 Cytochrome c7"/>
    <n v="93"/>
  </r>
  <r>
    <s v="C0BHW8_9BACT"/>
    <x v="259"/>
    <n v="411"/>
    <x v="6"/>
    <n v="20"/>
    <n v="108"/>
    <n v="12531"/>
    <s v="PF00034.16 Cytochrome c"/>
    <n v="89"/>
  </r>
  <r>
    <s v="C0BHW8_9BACT"/>
    <x v="259"/>
    <n v="411"/>
    <x v="1"/>
    <n v="324"/>
    <n v="411"/>
    <n v="1003"/>
    <s v="PF14522.1 Cytochrome c7"/>
    <n v="88"/>
  </r>
  <r>
    <s v="C0BP25_9BACT"/>
    <x v="260"/>
    <n v="438"/>
    <x v="6"/>
    <n v="38"/>
    <n v="128"/>
    <n v="12531"/>
    <s v="PF00034.16 Cytochrome c"/>
    <n v="91"/>
  </r>
  <r>
    <s v="C0BP25_9BACT"/>
    <x v="260"/>
    <n v="438"/>
    <x v="1"/>
    <n v="351"/>
    <n v="438"/>
    <n v="1003"/>
    <s v="PF14522.1 Cytochrome c7"/>
    <n v="88"/>
  </r>
  <r>
    <s v="C0GF35_9FIRM"/>
    <x v="261"/>
    <n v="435"/>
    <x v="1"/>
    <n v="42"/>
    <n v="116"/>
    <n v="1003"/>
    <s v="PF14522.1 Cytochrome c7"/>
    <n v="75"/>
  </r>
  <r>
    <s v="C0GF35_9FIRM"/>
    <x v="261"/>
    <n v="435"/>
    <x v="19"/>
    <n v="197"/>
    <n v="263"/>
    <n v="1252"/>
    <s v="PF09699.5 Doubled CXXCH motif (Paired_CXXCH_1)"/>
    <n v="67"/>
  </r>
  <r>
    <s v="C0GG48_9FIRM"/>
    <x v="262"/>
    <n v="356"/>
    <x v="1"/>
    <n v="44"/>
    <n v="123"/>
    <n v="1003"/>
    <s v="PF14522.1 Cytochrome c7"/>
    <n v="80"/>
  </r>
  <r>
    <s v="C0GG48_9FIRM"/>
    <x v="262"/>
    <n v="356"/>
    <x v="1"/>
    <n v="202"/>
    <n v="300"/>
    <n v="1003"/>
    <s v="PF14522.1 Cytochrome c7"/>
    <n v="99"/>
  </r>
  <r>
    <s v="C0GG48_9FIRM"/>
    <x v="262"/>
    <n v="356"/>
    <x v="19"/>
    <n v="144"/>
    <n v="186"/>
    <n v="1252"/>
    <s v="PF09699.5 Doubled CXXCH motif (Paired_CXXCH_1)"/>
    <n v="43"/>
  </r>
  <r>
    <s v="C0Q9Q7_DESAH"/>
    <x v="263"/>
    <n v="209"/>
    <x v="1"/>
    <n v="153"/>
    <n v="209"/>
    <n v="1003"/>
    <s v="PF14522.1 Cytochrome c7"/>
    <n v="57"/>
  </r>
  <r>
    <s v="C0QIU2_DESAH"/>
    <x v="264"/>
    <n v="114"/>
    <x v="1"/>
    <n v="42"/>
    <n v="113"/>
    <n v="1003"/>
    <s v="PF14522.1 Cytochrome c7"/>
    <n v="72"/>
  </r>
  <r>
    <s v="C1A9A2_GEMAT"/>
    <x v="265"/>
    <n v="205"/>
    <x v="5"/>
    <n v="24"/>
    <n v="111"/>
    <n v="410"/>
    <s v="PF02085.11 Class III cytochrome C family"/>
    <n v="88"/>
  </r>
  <r>
    <s v="C1A9A2_GEMAT"/>
    <x v="265"/>
    <n v="205"/>
    <x v="1"/>
    <n v="116"/>
    <n v="205"/>
    <n v="1003"/>
    <s v="PF14522.1 Cytochrome c7"/>
    <n v="90"/>
  </r>
  <r>
    <s v="C2FZJ4_9SPHI"/>
    <x v="266"/>
    <n v="424"/>
    <x v="6"/>
    <n v="34"/>
    <n v="124"/>
    <n v="12531"/>
    <s v="PF00034.16 Cytochrome c"/>
    <n v="91"/>
  </r>
  <r>
    <s v="C2FZJ4_9SPHI"/>
    <x v="266"/>
    <n v="424"/>
    <x v="1"/>
    <n v="246"/>
    <n v="303"/>
    <n v="1003"/>
    <s v="PF14522.1 Cytochrome c7"/>
    <n v="58"/>
  </r>
  <r>
    <s v="C2FZJ4_9SPHI"/>
    <x v="266"/>
    <n v="424"/>
    <x v="1"/>
    <n v="338"/>
    <n v="424"/>
    <n v="1003"/>
    <s v="PF14522.1 Cytochrome c7"/>
    <n v="87"/>
  </r>
  <r>
    <s v="C2M4J3_CAPGI"/>
    <x v="267"/>
    <n v="443"/>
    <x v="6"/>
    <n v="35"/>
    <n v="126"/>
    <n v="12531"/>
    <s v="PF00034.16 Cytochrome c"/>
    <n v="92"/>
  </r>
  <r>
    <s v="C2M4J3_CAPGI"/>
    <x v="267"/>
    <n v="443"/>
    <x v="1"/>
    <n v="357"/>
    <n v="443"/>
    <n v="1003"/>
    <s v="PF14522.1 Cytochrome c7"/>
    <n v="87"/>
  </r>
  <r>
    <s v="C4XQC7_DESMR"/>
    <x v="268"/>
    <n v="189"/>
    <x v="5"/>
    <n v="34"/>
    <n v="109"/>
    <n v="410"/>
    <s v="PF02085.11 Class III cytochrome C family"/>
    <n v="76"/>
  </r>
  <r>
    <s v="C4XQC7_DESMR"/>
    <x v="268"/>
    <n v="189"/>
    <x v="1"/>
    <n v="125"/>
    <n v="189"/>
    <n v="1003"/>
    <s v="PF14522.1 Cytochrome c7"/>
    <n v="65"/>
  </r>
  <r>
    <s v="C5APD8_METEA"/>
    <x v="269"/>
    <n v="219"/>
    <x v="1"/>
    <n v="51"/>
    <n v="112"/>
    <n v="1003"/>
    <s v="PF14522.1 Cytochrome c7"/>
    <n v="62"/>
  </r>
  <r>
    <s v="C5APD8_METEA"/>
    <x v="269"/>
    <n v="219"/>
    <x v="1"/>
    <n v="126"/>
    <n v="219"/>
    <n v="1003"/>
    <s v="PF14522.1 Cytochrome c7"/>
    <n v="94"/>
  </r>
  <r>
    <s v="C5BGS1_EDWI9"/>
    <x v="270"/>
    <n v="648"/>
    <x v="1"/>
    <n v="376"/>
    <n v="444"/>
    <n v="1003"/>
    <s v="PF14522.1 Cytochrome c7"/>
    <n v="69"/>
  </r>
  <r>
    <s v="C5BGS1_EDWI9"/>
    <x v="270"/>
    <n v="648"/>
    <x v="8"/>
    <n v="34"/>
    <n v="315"/>
    <n v="36"/>
    <s v="PB023030"/>
    <n v="282"/>
  </r>
  <r>
    <s v="C6B8I6_RHILS"/>
    <x v="271"/>
    <n v="220"/>
    <x v="1"/>
    <n v="124"/>
    <n v="220"/>
    <n v="1003"/>
    <s v="PF14522.1 Cytochrome c7"/>
    <n v="97"/>
  </r>
  <r>
    <s v="C6B8I6_RHILS"/>
    <x v="271"/>
    <n v="220"/>
    <x v="43"/>
    <n v="1"/>
    <n v="119"/>
    <n v="12"/>
    <s v="PB069168"/>
    <n v="119"/>
  </r>
  <r>
    <s v="C6BRK5_DESAD"/>
    <x v="272"/>
    <n v="428"/>
    <x v="0"/>
    <n v="144"/>
    <n v="245"/>
    <n v="858"/>
    <s v="PF13435.1 Cytochrome c554 and c-prime"/>
    <n v="102"/>
  </r>
  <r>
    <s v="C6BRK5_DESAD"/>
    <x v="272"/>
    <n v="428"/>
    <x v="1"/>
    <n v="279"/>
    <n v="354"/>
    <n v="1003"/>
    <s v="PF14522.1 Cytochrome c7"/>
    <n v="76"/>
  </r>
  <r>
    <s v="C6C0H3_DESAD"/>
    <x v="273"/>
    <n v="183"/>
    <x v="5"/>
    <n v="30"/>
    <n v="106"/>
    <n v="410"/>
    <s v="PF02085.11 Class III cytochrome C family"/>
    <n v="77"/>
  </r>
  <r>
    <s v="C6C0H3_DESAD"/>
    <x v="273"/>
    <n v="183"/>
    <x v="1"/>
    <n v="119"/>
    <n v="183"/>
    <n v="1003"/>
    <s v="PF14522.1 Cytochrome c7"/>
    <n v="65"/>
  </r>
  <r>
    <s v="C6E0F0_GEOSM"/>
    <x v="274"/>
    <n v="330"/>
    <x v="1"/>
    <n v="38"/>
    <n v="103"/>
    <n v="1003"/>
    <s v="PF14522.1 Cytochrome c7"/>
    <n v="66"/>
  </r>
  <r>
    <s v="C6E0F0_GEOSM"/>
    <x v="274"/>
    <n v="330"/>
    <x v="1"/>
    <n v="117"/>
    <n v="177"/>
    <n v="1003"/>
    <s v="PF14522.1 Cytochrome c7"/>
    <n v="61"/>
  </r>
  <r>
    <s v="C6E0F0_GEOSM"/>
    <x v="274"/>
    <n v="330"/>
    <x v="1"/>
    <n v="192"/>
    <n v="252"/>
    <n v="1003"/>
    <s v="PF14522.1 Cytochrome c7"/>
    <n v="61"/>
  </r>
  <r>
    <s v="C6E0F0_GEOSM"/>
    <x v="274"/>
    <n v="330"/>
    <x v="1"/>
    <n v="266"/>
    <n v="328"/>
    <n v="1003"/>
    <s v="PF14522.1 Cytochrome c7"/>
    <n v="63"/>
  </r>
  <r>
    <s v="C6E0W3_GEOSM"/>
    <x v="275"/>
    <n v="102"/>
    <x v="1"/>
    <n v="38"/>
    <n v="101"/>
    <n v="1003"/>
    <s v="PF14522.1 Cytochrome c7"/>
    <n v="64"/>
  </r>
  <r>
    <s v="C6E1M3_GEOSM"/>
    <x v="276"/>
    <n v="893"/>
    <x v="1"/>
    <n v="354"/>
    <n v="431"/>
    <n v="1003"/>
    <s v="PF14522.1 Cytochrome c7"/>
    <n v="78"/>
  </r>
  <r>
    <s v="C6E1M3_GEOSM"/>
    <x v="276"/>
    <n v="893"/>
    <x v="37"/>
    <n v="219"/>
    <n v="254"/>
    <n v="15"/>
    <s v="PB055411"/>
    <n v="36"/>
  </r>
  <r>
    <s v="C6E2X0_GEOSM"/>
    <x v="277"/>
    <n v="266"/>
    <x v="1"/>
    <n v="50"/>
    <n v="128"/>
    <n v="1003"/>
    <s v="PF14522.1 Cytochrome c7"/>
    <n v="79"/>
  </r>
  <r>
    <s v="C6E2X0_GEOSM"/>
    <x v="277"/>
    <n v="266"/>
    <x v="1"/>
    <n v="200"/>
    <n v="261"/>
    <n v="1003"/>
    <s v="PF14522.1 Cytochrome c7"/>
    <n v="62"/>
  </r>
  <r>
    <s v="C6E2X0_GEOSM"/>
    <x v="277"/>
    <n v="266"/>
    <x v="17"/>
    <n v="141"/>
    <n v="199"/>
    <n v="5"/>
    <s v="PB170755"/>
    <n v="59"/>
  </r>
  <r>
    <s v="C6E2X2_GEOSM"/>
    <x v="278"/>
    <n v="277"/>
    <x v="1"/>
    <n v="70"/>
    <n v="137"/>
    <n v="1003"/>
    <s v="PF14522.1 Cytochrome c7"/>
    <n v="68"/>
  </r>
  <r>
    <s v="C6E2X2_GEOSM"/>
    <x v="278"/>
    <n v="277"/>
    <x v="1"/>
    <n v="208"/>
    <n v="271"/>
    <n v="1003"/>
    <s v="PF14522.1 Cytochrome c7"/>
    <n v="64"/>
  </r>
  <r>
    <s v="C6E5L8_GEOSM"/>
    <x v="279"/>
    <n v="89"/>
    <x v="1"/>
    <n v="33"/>
    <n v="88"/>
    <n v="1003"/>
    <s v="PF14522.1 Cytochrome c7"/>
    <n v="56"/>
  </r>
  <r>
    <s v="C6E787_GEOSM"/>
    <x v="280"/>
    <n v="340"/>
    <x v="1"/>
    <n v="38"/>
    <n v="103"/>
    <n v="1003"/>
    <s v="PF14522.1 Cytochrome c7"/>
    <n v="66"/>
  </r>
  <r>
    <s v="C6E787_GEOSM"/>
    <x v="280"/>
    <n v="340"/>
    <x v="1"/>
    <n v="119"/>
    <n v="182"/>
    <n v="1003"/>
    <s v="PF14522.1 Cytochrome c7"/>
    <n v="64"/>
  </r>
  <r>
    <s v="C6E787_GEOSM"/>
    <x v="280"/>
    <n v="340"/>
    <x v="1"/>
    <n v="199"/>
    <n v="261"/>
    <n v="1003"/>
    <s v="PF14522.1 Cytochrome c7"/>
    <n v="63"/>
  </r>
  <r>
    <s v="C6E787_GEOSM"/>
    <x v="280"/>
    <n v="340"/>
    <x v="1"/>
    <n v="277"/>
    <n v="339"/>
    <n v="1003"/>
    <s v="PF14522.1 Cytochrome c7"/>
    <n v="63"/>
  </r>
  <r>
    <s v="C6E8Q0_GEOSM"/>
    <x v="281"/>
    <n v="183"/>
    <x v="1"/>
    <n v="127"/>
    <n v="183"/>
    <n v="1003"/>
    <s v="PF14522.1 Cytochrome c7"/>
    <n v="57"/>
  </r>
  <r>
    <s v="C6E8Q0_GEOSM"/>
    <x v="281"/>
    <n v="183"/>
    <x v="39"/>
    <n v="1"/>
    <n v="89"/>
    <n v="181"/>
    <s v="PB002491"/>
    <n v="89"/>
  </r>
  <r>
    <s v="C6E9F9_GEOSM"/>
    <x v="282"/>
    <n v="93"/>
    <x v="1"/>
    <n v="12"/>
    <n v="81"/>
    <n v="1003"/>
    <s v="PF14522.1 Cytochrome c7"/>
    <n v="70"/>
  </r>
  <r>
    <s v="C6E9P9_GEOSM"/>
    <x v="283"/>
    <n v="94"/>
    <x v="1"/>
    <n v="35"/>
    <n v="93"/>
    <n v="1003"/>
    <s v="PF14522.1 Cytochrome c7"/>
    <n v="59"/>
  </r>
  <r>
    <s v="C6E9Q4_GEOSM"/>
    <x v="284"/>
    <n v="90"/>
    <x v="1"/>
    <n v="33"/>
    <n v="89"/>
    <n v="1003"/>
    <s v="PF14522.1 Cytochrome c7"/>
    <n v="57"/>
  </r>
  <r>
    <s v="C6VT42_DYAFD"/>
    <x v="285"/>
    <n v="425"/>
    <x v="6"/>
    <n v="51"/>
    <n v="142"/>
    <n v="12531"/>
    <s v="PF00034.16 Cytochrome c"/>
    <n v="92"/>
  </r>
  <r>
    <s v="C6VT42_DYAFD"/>
    <x v="285"/>
    <n v="425"/>
    <x v="5"/>
    <n v="250"/>
    <n v="334"/>
    <n v="410"/>
    <s v="PF02085.11 Class III cytochrome C family"/>
    <n v="85"/>
  </r>
  <r>
    <s v="C6VT42_DYAFD"/>
    <x v="285"/>
    <n v="425"/>
    <x v="1"/>
    <n v="339"/>
    <n v="425"/>
    <n v="1003"/>
    <s v="PF14522.1 Cytochrome c7"/>
    <n v="87"/>
  </r>
  <r>
    <s v="C6WVK5_METML"/>
    <x v="286"/>
    <n v="548"/>
    <x v="11"/>
    <n v="189"/>
    <n v="292"/>
    <n v="1009"/>
    <s v="PF14537.1 Cytochrome c3"/>
    <n v="104"/>
  </r>
  <r>
    <s v="C6WVK5_METML"/>
    <x v="286"/>
    <n v="548"/>
    <x v="1"/>
    <n v="456"/>
    <n v="514"/>
    <n v="1003"/>
    <s v="PF14522.1 Cytochrome c7"/>
    <n v="59"/>
  </r>
  <r>
    <s v="C6WVK5_METML"/>
    <x v="286"/>
    <n v="548"/>
    <x v="44"/>
    <n v="29"/>
    <n v="91"/>
    <n v="10726"/>
    <s v="PF00498.21 FHA domain"/>
    <n v="63"/>
  </r>
  <r>
    <s v="C6X338_FLAB3"/>
    <x v="287"/>
    <n v="455"/>
    <x v="6"/>
    <n v="31"/>
    <n v="126"/>
    <n v="12531"/>
    <s v="PF00034.16 Cytochrome c"/>
    <n v="96"/>
  </r>
  <r>
    <s v="C6X338_FLAB3"/>
    <x v="287"/>
    <n v="455"/>
    <x v="5"/>
    <n v="237"/>
    <n v="315"/>
    <n v="410"/>
    <s v="PF02085.11 Class III cytochrome C family"/>
    <n v="79"/>
  </r>
  <r>
    <s v="C6X338_FLAB3"/>
    <x v="287"/>
    <n v="455"/>
    <x v="1"/>
    <n v="347"/>
    <n v="455"/>
    <n v="1003"/>
    <s v="PF14522.1 Cytochrome c7"/>
    <n v="109"/>
  </r>
  <r>
    <s v="C6XZ31_PEDHD"/>
    <x v="288"/>
    <n v="416"/>
    <x v="6"/>
    <n v="18"/>
    <n v="107"/>
    <n v="12531"/>
    <s v="PF00034.16 Cytochrome c"/>
    <n v="90"/>
  </r>
  <r>
    <s v="C6XZ31_PEDHD"/>
    <x v="288"/>
    <n v="416"/>
    <x v="1"/>
    <n v="223"/>
    <n v="281"/>
    <n v="1003"/>
    <s v="PF14522.1 Cytochrome c7"/>
    <n v="59"/>
  </r>
  <r>
    <s v="C6XZ31_PEDHD"/>
    <x v="288"/>
    <n v="416"/>
    <x v="1"/>
    <n v="316"/>
    <n v="416"/>
    <n v="1003"/>
    <s v="PF14522.1 Cytochrome c7"/>
    <n v="101"/>
  </r>
  <r>
    <s v="C7C6L7_METED"/>
    <x v="289"/>
    <n v="219"/>
    <x v="1"/>
    <n v="51"/>
    <n v="112"/>
    <n v="1003"/>
    <s v="PF14522.1 Cytochrome c7"/>
    <n v="62"/>
  </r>
  <r>
    <s v="C7C6L7_METED"/>
    <x v="289"/>
    <n v="219"/>
    <x v="1"/>
    <n v="126"/>
    <n v="219"/>
    <n v="1003"/>
    <s v="PF14522.1 Cytochrome c7"/>
    <n v="94"/>
  </r>
  <r>
    <s v="C7LK33_SULMS"/>
    <x v="290"/>
    <n v="440"/>
    <x v="6"/>
    <n v="34"/>
    <n v="126"/>
    <n v="12531"/>
    <s v="PF00034.16 Cytochrome c"/>
    <n v="93"/>
  </r>
  <r>
    <s v="C7LK33_SULMS"/>
    <x v="290"/>
    <n v="440"/>
    <x v="1"/>
    <n v="349"/>
    <n v="440"/>
    <n v="1003"/>
    <s v="PF14522.1 Cytochrome c7"/>
    <n v="92"/>
  </r>
  <r>
    <s v="C7LPY0_DESBD"/>
    <x v="291"/>
    <n v="179"/>
    <x v="1"/>
    <n v="39"/>
    <n v="103"/>
    <n v="1003"/>
    <s v="PF14522.1 Cytochrome c7"/>
    <n v="65"/>
  </r>
  <r>
    <s v="C7LPY0_DESBD"/>
    <x v="291"/>
    <n v="179"/>
    <x v="1"/>
    <n v="115"/>
    <n v="179"/>
    <n v="1003"/>
    <s v="PF14522.1 Cytochrome c7"/>
    <n v="65"/>
  </r>
  <r>
    <s v="C7LX19_DESBD"/>
    <x v="292"/>
    <n v="514"/>
    <x v="5"/>
    <n v="247"/>
    <n v="360"/>
    <n v="410"/>
    <s v="PF02085.11 Class III cytochrome C family"/>
    <n v="114"/>
  </r>
  <r>
    <s v="C7LX19_DESBD"/>
    <x v="292"/>
    <n v="514"/>
    <x v="5"/>
    <n v="416"/>
    <n v="510"/>
    <n v="410"/>
    <s v="PF02085.11 Class III cytochrome C family"/>
    <n v="95"/>
  </r>
  <r>
    <s v="C7LX19_DESBD"/>
    <x v="292"/>
    <n v="514"/>
    <x v="1"/>
    <n v="61"/>
    <n v="136"/>
    <n v="1003"/>
    <s v="PF14522.1 Cytochrome c7"/>
    <n v="76"/>
  </r>
  <r>
    <s v="C7LX19_DESBD"/>
    <x v="292"/>
    <n v="514"/>
    <x v="1"/>
    <n v="148"/>
    <n v="223"/>
    <n v="1003"/>
    <s v="PF14522.1 Cytochrome c7"/>
    <n v="76"/>
  </r>
  <r>
    <s v="C7M6A6_CAPOD"/>
    <x v="293"/>
    <n v="233"/>
    <x v="5"/>
    <n v="33"/>
    <n v="114"/>
    <n v="410"/>
    <s v="PF02085.11 Class III cytochrome C family"/>
    <n v="82"/>
  </r>
  <r>
    <s v="C7M6A6_CAPOD"/>
    <x v="293"/>
    <n v="233"/>
    <x v="1"/>
    <n v="144"/>
    <n v="233"/>
    <n v="1003"/>
    <s v="PF14522.1 Cytochrome c7"/>
    <n v="90"/>
  </r>
  <r>
    <s v="C7PG44_CHIPD"/>
    <x v="294"/>
    <n v="400"/>
    <x v="6"/>
    <n v="12"/>
    <n v="103"/>
    <n v="12531"/>
    <s v="PF00034.16 Cytochrome c"/>
    <n v="92"/>
  </r>
  <r>
    <s v="C7PG44_CHIPD"/>
    <x v="294"/>
    <n v="400"/>
    <x v="1"/>
    <n v="311"/>
    <n v="400"/>
    <n v="1003"/>
    <s v="PF14522.1 Cytochrome c7"/>
    <n v="90"/>
  </r>
  <r>
    <s v="C8WZU7_DESRD"/>
    <x v="295"/>
    <n v="178"/>
    <x v="1"/>
    <n v="114"/>
    <n v="178"/>
    <n v="1003"/>
    <s v="PF14522.1 Cytochrome c7"/>
    <n v="65"/>
  </r>
  <r>
    <s v="CYC3_DESAC"/>
    <x v="296"/>
    <n v="68"/>
    <x v="1"/>
    <n v="13"/>
    <n v="67"/>
    <n v="1003"/>
    <s v="PF14522.1 Cytochrome c7"/>
    <n v="55"/>
  </r>
  <r>
    <s v="CYC7_GEOMG"/>
    <x v="297"/>
    <n v="90"/>
    <x v="1"/>
    <n v="33"/>
    <n v="89"/>
    <n v="1003"/>
    <s v="PF14522.1 Cytochrome c7"/>
    <n v="57"/>
  </r>
  <r>
    <s v="D0J8M2_BLASP"/>
    <x v="298"/>
    <n v="497"/>
    <x v="6"/>
    <n v="87"/>
    <n v="178"/>
    <n v="12531"/>
    <s v="PF00034.16 Cytochrome c"/>
    <n v="92"/>
  </r>
  <r>
    <s v="D0J8M2_BLASP"/>
    <x v="298"/>
    <n v="497"/>
    <x v="5"/>
    <n v="287"/>
    <n v="374"/>
    <n v="410"/>
    <s v="PF02085.11 Class III cytochrome C family"/>
    <n v="88"/>
  </r>
  <r>
    <s v="D0J8M2_BLASP"/>
    <x v="298"/>
    <n v="497"/>
    <x v="1"/>
    <n v="401"/>
    <n v="497"/>
    <n v="1003"/>
    <s v="PF14522.1 Cytochrome c7"/>
    <n v="97"/>
  </r>
  <r>
    <s v="D0JBP4_BLASB"/>
    <x v="299"/>
    <n v="434"/>
    <x v="6"/>
    <n v="30"/>
    <n v="121"/>
    <n v="12531"/>
    <s v="PF00034.16 Cytochrome c"/>
    <n v="92"/>
  </r>
  <r>
    <s v="D0JBP4_BLASB"/>
    <x v="299"/>
    <n v="434"/>
    <x v="5"/>
    <n v="225"/>
    <n v="314"/>
    <n v="410"/>
    <s v="PF02085.11 Class III cytochrome C family"/>
    <n v="90"/>
  </r>
  <r>
    <s v="D0JBP4_BLASB"/>
    <x v="299"/>
    <n v="434"/>
    <x v="1"/>
    <n v="340"/>
    <n v="434"/>
    <n v="1003"/>
    <s v="PF14522.1 Cytochrome c7"/>
    <n v="95"/>
  </r>
  <r>
    <s v="D0LJA2_HALO1"/>
    <x v="300"/>
    <n v="215"/>
    <x v="1"/>
    <n v="126"/>
    <n v="215"/>
    <n v="1003"/>
    <s v="PF14522.1 Cytochrome c7"/>
    <n v="90"/>
  </r>
  <r>
    <s v="D0LMQ9_HALO1"/>
    <x v="301"/>
    <n v="741"/>
    <x v="45"/>
    <n v="32"/>
    <n v="77"/>
    <n v="44425"/>
    <s v="PF01391.13 Collagen triple helix repeat (20 copies)"/>
    <n v="46"/>
  </r>
  <r>
    <s v="D0LMQ9_HALO1"/>
    <x v="301"/>
    <n v="741"/>
    <x v="1"/>
    <n v="308"/>
    <n v="380"/>
    <n v="1003"/>
    <s v="PF14522.1 Cytochrome c7"/>
    <n v="73"/>
  </r>
  <r>
    <s v="D0LMQ9_HALO1"/>
    <x v="301"/>
    <n v="741"/>
    <x v="46"/>
    <n v="501"/>
    <n v="541"/>
    <n v="3"/>
    <s v="PB285165"/>
    <n v="41"/>
  </r>
  <r>
    <s v="D0LMR4_HALO1"/>
    <x v="302"/>
    <n v="368"/>
    <x v="1"/>
    <n v="40"/>
    <n v="100"/>
    <n v="1003"/>
    <s v="PF14522.1 Cytochrome c7"/>
    <n v="61"/>
  </r>
  <r>
    <s v="D0LN66_HALO1"/>
    <x v="303"/>
    <n v="214"/>
    <x v="1"/>
    <n v="126"/>
    <n v="214"/>
    <n v="1003"/>
    <s v="PF14522.1 Cytochrome c7"/>
    <n v="89"/>
  </r>
  <r>
    <s v="D0LN70_HALO1"/>
    <x v="304"/>
    <n v="453"/>
    <x v="1"/>
    <n v="231"/>
    <n v="297"/>
    <n v="1003"/>
    <s v="PF14522.1 Cytochrome c7"/>
    <n v="67"/>
  </r>
  <r>
    <s v="D0LN70_HALO1"/>
    <x v="304"/>
    <n v="453"/>
    <x v="47"/>
    <n v="1"/>
    <n v="208"/>
    <n v="568"/>
    <s v="PB000155"/>
    <n v="208"/>
  </r>
  <r>
    <s v="D0LN72_HALO1"/>
    <x v="305"/>
    <n v="580"/>
    <x v="1"/>
    <n v="257"/>
    <n v="317"/>
    <n v="1003"/>
    <s v="PF14522.1 Cytochrome c7"/>
    <n v="61"/>
  </r>
  <r>
    <s v="D0LN72_HALO1"/>
    <x v="305"/>
    <n v="580"/>
    <x v="1"/>
    <n v="512"/>
    <n v="577"/>
    <n v="1003"/>
    <s v="PF14522.1 Cytochrome c7"/>
    <n v="66"/>
  </r>
  <r>
    <s v="D0LX38_HALO1"/>
    <x v="306"/>
    <n v="458"/>
    <x v="1"/>
    <n v="98"/>
    <n v="167"/>
    <n v="1003"/>
    <s v="PF14522.1 Cytochrome c7"/>
    <n v="70"/>
  </r>
  <r>
    <s v="D0LX38_HALO1"/>
    <x v="306"/>
    <n v="458"/>
    <x v="1"/>
    <n v="186"/>
    <n v="244"/>
    <n v="1003"/>
    <s v="PF14522.1 Cytochrome c7"/>
    <n v="59"/>
  </r>
  <r>
    <s v="D0MDD4_RHOM4"/>
    <x v="307"/>
    <n v="211"/>
    <x v="1"/>
    <n v="121"/>
    <n v="211"/>
    <n v="1003"/>
    <s v="PF14522.1 Cytochrome c7"/>
    <n v="91"/>
  </r>
  <r>
    <s v="D0MDD4_RHOM4"/>
    <x v="307"/>
    <n v="211"/>
    <x v="31"/>
    <n v="47"/>
    <n v="105"/>
    <n v="4"/>
    <s v="PB197986"/>
    <n v="59"/>
  </r>
  <r>
    <s v="D0ZG08_EDWTE"/>
    <x v="308"/>
    <n v="644"/>
    <x v="1"/>
    <n v="372"/>
    <n v="440"/>
    <n v="1003"/>
    <s v="PF14522.1 Cytochrome c7"/>
    <n v="69"/>
  </r>
  <r>
    <s v="D0ZG08_EDWTE"/>
    <x v="308"/>
    <n v="644"/>
    <x v="8"/>
    <n v="30"/>
    <n v="311"/>
    <n v="36"/>
    <s v="PB023030"/>
    <n v="282"/>
  </r>
  <r>
    <s v="D1B0W8_SULD5"/>
    <x v="309"/>
    <n v="690"/>
    <x v="1"/>
    <n v="404"/>
    <n v="489"/>
    <n v="1003"/>
    <s v="PF14522.1 Cytochrome c7"/>
    <n v="86"/>
  </r>
  <r>
    <s v="D1B0W8_SULD5"/>
    <x v="309"/>
    <n v="690"/>
    <x v="8"/>
    <n v="129"/>
    <n v="338"/>
    <n v="36"/>
    <s v="PB023030"/>
    <n v="210"/>
  </r>
  <r>
    <s v="D1C6G6_SPHTD"/>
    <x v="310"/>
    <n v="176"/>
    <x v="5"/>
    <n v="31"/>
    <n v="109"/>
    <n v="410"/>
    <s v="PF02085.11 Class III cytochrome C family"/>
    <n v="79"/>
  </r>
  <r>
    <s v="D1C6G6_SPHTD"/>
    <x v="310"/>
    <n v="176"/>
    <x v="1"/>
    <n v="120"/>
    <n v="176"/>
    <n v="1003"/>
    <s v="PF14522.1 Cytochrome c7"/>
    <n v="57"/>
  </r>
  <r>
    <s v="D1CCI7_THET1"/>
    <x v="311"/>
    <n v="216"/>
    <x v="1"/>
    <n v="126"/>
    <n v="216"/>
    <n v="1003"/>
    <s v="PF14522.1 Cytochrome c7"/>
    <n v="91"/>
  </r>
  <r>
    <s v="D1JH50_9ARCH"/>
    <x v="312"/>
    <n v="261"/>
    <x v="1"/>
    <n v="29"/>
    <n v="117"/>
    <n v="1003"/>
    <s v="PF14522.1 Cytochrome c7"/>
    <n v="89"/>
  </r>
  <r>
    <s v="D1JH52_9ARCH"/>
    <x v="313"/>
    <n v="109"/>
    <x v="1"/>
    <n v="26"/>
    <n v="92"/>
    <n v="1003"/>
    <s v="PF14522.1 Cytochrome c7"/>
    <n v="67"/>
  </r>
  <r>
    <s v="D1JH54_9ARCH"/>
    <x v="314"/>
    <n v="176"/>
    <x v="1"/>
    <n v="98"/>
    <n v="166"/>
    <n v="1003"/>
    <s v="PF14522.1 Cytochrome c7"/>
    <n v="69"/>
  </r>
  <r>
    <s v="D2MQQ3_CAMJU"/>
    <x v="315"/>
    <n v="656"/>
    <x v="1"/>
    <n v="387"/>
    <n v="455"/>
    <n v="1003"/>
    <s v="PF14522.1 Cytochrome c7"/>
    <n v="69"/>
  </r>
  <r>
    <s v="D2MQQ3_CAMJU"/>
    <x v="315"/>
    <n v="656"/>
    <x v="8"/>
    <n v="45"/>
    <n v="326"/>
    <n v="36"/>
    <s v="PB023030"/>
    <n v="282"/>
  </r>
  <r>
    <s v="D2QS47_SPILD"/>
    <x v="316"/>
    <n v="443"/>
    <x v="6"/>
    <n v="59"/>
    <n v="151"/>
    <n v="12531"/>
    <s v="PF00034.16 Cytochrome c"/>
    <n v="93"/>
  </r>
  <r>
    <s v="D2QS47_SPILD"/>
    <x v="316"/>
    <n v="443"/>
    <x v="1"/>
    <n v="357"/>
    <n v="443"/>
    <n v="1003"/>
    <s v="PF14522.1 Cytochrome c7"/>
    <n v="87"/>
  </r>
  <r>
    <s v="D2X907_SORCE"/>
    <x v="317"/>
    <n v="216"/>
    <x v="1"/>
    <n v="51"/>
    <n v="107"/>
    <n v="1003"/>
    <s v="PF14522.1 Cytochrome c7"/>
    <n v="57"/>
  </r>
  <r>
    <s v="D2X907_SORCE"/>
    <x v="317"/>
    <n v="216"/>
    <x v="1"/>
    <n v="126"/>
    <n v="216"/>
    <n v="1003"/>
    <s v="PF14522.1 Cytochrome c7"/>
    <n v="91"/>
  </r>
  <r>
    <s v="D3P8Z8_DEFDS"/>
    <x v="318"/>
    <n v="508"/>
    <x v="36"/>
    <n v="9"/>
    <n v="217"/>
    <n v="2644"/>
    <s v="PF03264.9 NapC/NirT cytochrome c family, N-terminal region"/>
    <n v="209"/>
  </r>
  <r>
    <s v="D3P8Z8_DEFDS"/>
    <x v="318"/>
    <n v="508"/>
    <x v="11"/>
    <n v="211"/>
    <n v="294"/>
    <n v="1009"/>
    <s v="PF14537.1 Cytochrome c3"/>
    <n v="84"/>
  </r>
  <r>
    <s v="D3P8Z8_DEFDS"/>
    <x v="318"/>
    <n v="508"/>
    <x v="1"/>
    <n v="444"/>
    <n v="508"/>
    <n v="1003"/>
    <s v="PF14522.1 Cytochrome c7"/>
    <n v="65"/>
  </r>
  <r>
    <s v="D3P984_DEFDS"/>
    <x v="319"/>
    <n v="117"/>
    <x v="1"/>
    <n v="21"/>
    <n v="86"/>
    <n v="1003"/>
    <s v="PF14522.1 Cytochrome c7"/>
    <n v="66"/>
  </r>
  <r>
    <s v="D3PC97_DEFDS"/>
    <x v="320"/>
    <n v="324"/>
    <x v="11"/>
    <n v="25"/>
    <n v="111"/>
    <n v="1009"/>
    <s v="PF14537.1 Cytochrome c3"/>
    <n v="87"/>
  </r>
  <r>
    <s v="D3PC97_DEFDS"/>
    <x v="320"/>
    <n v="324"/>
    <x v="1"/>
    <n v="157"/>
    <n v="240"/>
    <n v="1003"/>
    <s v="PF14522.1 Cytochrome c7"/>
    <n v="84"/>
  </r>
  <r>
    <s v="D3PCH4_DEFDS"/>
    <x v="321"/>
    <n v="113"/>
    <x v="1"/>
    <n v="42"/>
    <n v="113"/>
    <n v="1003"/>
    <s v="PF14522.1 Cytochrome c7"/>
    <n v="72"/>
  </r>
  <r>
    <s v="D3RWI1_FERPA"/>
    <x v="322"/>
    <n v="242"/>
    <x v="1"/>
    <n v="31"/>
    <n v="115"/>
    <n v="1003"/>
    <s v="PF14522.1 Cytochrome c7"/>
    <n v="85"/>
  </r>
  <r>
    <s v="D3RWI1_FERPA"/>
    <x v="322"/>
    <n v="242"/>
    <x v="48"/>
    <n v="121"/>
    <n v="219"/>
    <n v="68"/>
    <s v="PB010631"/>
    <n v="99"/>
  </r>
  <r>
    <s v="D3S0D5_FERPA"/>
    <x v="323"/>
    <n v="269"/>
    <x v="1"/>
    <n v="127"/>
    <n v="224"/>
    <n v="1003"/>
    <s v="PF14522.1 Cytochrome c7"/>
    <n v="98"/>
  </r>
  <r>
    <s v="D3S0D5_FERPA"/>
    <x v="323"/>
    <n v="269"/>
    <x v="32"/>
    <n v="76"/>
    <n v="139"/>
    <n v="9400"/>
    <s v="PF13442.1 Cytochrome C oxidase, cbb3-type, subunit III"/>
    <n v="64"/>
  </r>
  <r>
    <s v="D3S0D5_FERPA"/>
    <x v="323"/>
    <n v="269"/>
    <x v="49"/>
    <n v="1"/>
    <n v="67"/>
    <n v="1"/>
    <s v="PB526773"/>
    <n v="67"/>
  </r>
  <r>
    <s v="D3S0H5_FERPA"/>
    <x v="324"/>
    <n v="284"/>
    <x v="36"/>
    <n v="1"/>
    <n v="76"/>
    <n v="2644"/>
    <s v="PF03264.9 NapC/NirT cytochrome c family, N-terminal region"/>
    <n v="76"/>
  </r>
  <r>
    <s v="D3S0H5_FERPA"/>
    <x v="324"/>
    <n v="284"/>
    <x v="1"/>
    <n v="84"/>
    <n v="152"/>
    <n v="1003"/>
    <s v="PF14522.1 Cytochrome c7"/>
    <n v="69"/>
  </r>
  <r>
    <s v="D3S3I7_FERPA"/>
    <x v="325"/>
    <n v="516"/>
    <x v="1"/>
    <n v="17"/>
    <n v="101"/>
    <n v="1003"/>
    <s v="PF14522.1 Cytochrome c7"/>
    <n v="85"/>
  </r>
  <r>
    <s v="D3S3I7_FERPA"/>
    <x v="325"/>
    <n v="516"/>
    <x v="50"/>
    <n v="200"/>
    <n v="390"/>
    <n v="1428"/>
    <s v="PF13447.1 Seven times multi-haem cytochrome CxxCH"/>
    <n v="191"/>
  </r>
  <r>
    <s v="D3S3K6_FERPA"/>
    <x v="326"/>
    <n v="248"/>
    <x v="1"/>
    <n v="30"/>
    <n v="123"/>
    <n v="1003"/>
    <s v="PF14522.1 Cytochrome c7"/>
    <n v="94"/>
  </r>
  <r>
    <s v="D3S3L0_FERPA"/>
    <x v="327"/>
    <n v="1639"/>
    <x v="0"/>
    <n v="538"/>
    <n v="673"/>
    <n v="858"/>
    <s v="PF13435.1 Cytochrome c554 and c-prime"/>
    <n v="136"/>
  </r>
  <r>
    <s v="D3S3L0_FERPA"/>
    <x v="327"/>
    <n v="1639"/>
    <x v="1"/>
    <n v="995"/>
    <n v="1079"/>
    <n v="1003"/>
    <s v="PF14522.1 Cytochrome c7"/>
    <n v="85"/>
  </r>
  <r>
    <s v="D4H1E3_DENA2"/>
    <x v="328"/>
    <n v="119"/>
    <x v="1"/>
    <n v="21"/>
    <n v="88"/>
    <n v="1003"/>
    <s v="PF14522.1 Cytochrome c7"/>
    <n v="68"/>
  </r>
  <r>
    <s v="D4H3I1_DENA2"/>
    <x v="329"/>
    <n v="503"/>
    <x v="36"/>
    <n v="8"/>
    <n v="213"/>
    <n v="2644"/>
    <s v="PF03264.9 NapC/NirT cytochrome c family, N-terminal region"/>
    <n v="206"/>
  </r>
  <r>
    <s v="D4H3I1_DENA2"/>
    <x v="329"/>
    <n v="503"/>
    <x v="1"/>
    <n v="440"/>
    <n v="502"/>
    <n v="1003"/>
    <s v="PF14522.1 Cytochrome c7"/>
    <n v="63"/>
  </r>
  <r>
    <s v="D4H5F4_DENA2"/>
    <x v="330"/>
    <n v="200"/>
    <x v="1"/>
    <n v="31"/>
    <n v="103"/>
    <n v="1003"/>
    <s v="PF14522.1 Cytochrome c7"/>
    <n v="73"/>
  </r>
  <r>
    <s v="D4H672_DENA2"/>
    <x v="331"/>
    <n v="104"/>
    <x v="1"/>
    <n v="39"/>
    <n v="103"/>
    <n v="1003"/>
    <s v="PF14522.1 Cytochrome c7"/>
    <n v="65"/>
  </r>
  <r>
    <s v="D4Z835_SPHJU"/>
    <x v="332"/>
    <n v="608"/>
    <x v="11"/>
    <n v="194"/>
    <n v="289"/>
    <n v="1009"/>
    <s v="PF14537.1 Cytochrome c3"/>
    <n v="96"/>
  </r>
  <r>
    <s v="D4Z835_SPHJU"/>
    <x v="332"/>
    <n v="608"/>
    <x v="1"/>
    <n v="519"/>
    <n v="576"/>
    <n v="1003"/>
    <s v="PF14522.1 Cytochrome c7"/>
    <n v="58"/>
  </r>
  <r>
    <s v="D5BFJ0_ZUNPS"/>
    <x v="333"/>
    <n v="481"/>
    <x v="6"/>
    <n v="90"/>
    <n v="180"/>
    <n v="12531"/>
    <s v="PF00034.16 Cytochrome c"/>
    <n v="91"/>
  </r>
  <r>
    <s v="D5BFJ0_ZUNPS"/>
    <x v="333"/>
    <n v="481"/>
    <x v="1"/>
    <n v="394"/>
    <n v="481"/>
    <n v="1003"/>
    <s v="PF14522.1 Cytochrome c7"/>
    <n v="88"/>
  </r>
  <r>
    <s v="D5BWM2_NITHN"/>
    <x v="334"/>
    <n v="214"/>
    <x v="5"/>
    <n v="31"/>
    <n v="110"/>
    <n v="410"/>
    <s v="PF02085.11 Class III cytochrome C family"/>
    <n v="80"/>
  </r>
  <r>
    <s v="D5BWM2_NITHN"/>
    <x v="334"/>
    <n v="214"/>
    <x v="1"/>
    <n v="124"/>
    <n v="214"/>
    <n v="1003"/>
    <s v="PF14522.1 Cytochrome c7"/>
    <n v="91"/>
  </r>
  <r>
    <s v="D5CNG7_SIDLE"/>
    <x v="335"/>
    <n v="201"/>
    <x v="1"/>
    <n v="125"/>
    <n v="201"/>
    <n v="1003"/>
    <s v="PF14522.1 Cytochrome c7"/>
    <n v="77"/>
  </r>
  <r>
    <s v="D5CNG7_SIDLE"/>
    <x v="335"/>
    <n v="201"/>
    <x v="51"/>
    <n v="5"/>
    <n v="124"/>
    <n v="3"/>
    <s v="PB243041"/>
    <n v="120"/>
  </r>
  <r>
    <s v="D5CPG5_SIDLE"/>
    <x v="336"/>
    <n v="524"/>
    <x v="1"/>
    <n v="183"/>
    <n v="254"/>
    <n v="1003"/>
    <s v="PF14522.1 Cytochrome c7"/>
    <n v="72"/>
  </r>
  <r>
    <s v="D5CPG5_SIDLE"/>
    <x v="336"/>
    <n v="524"/>
    <x v="19"/>
    <n v="358"/>
    <n v="400"/>
    <n v="1252"/>
    <s v="PF09699.5 Doubled CXXCH motif (Paired_CXXCH_1)"/>
    <n v="43"/>
  </r>
  <r>
    <s v="D5CPG5_SIDLE"/>
    <x v="336"/>
    <n v="524"/>
    <x v="52"/>
    <n v="1"/>
    <n v="132"/>
    <n v="6"/>
    <s v="PB139235"/>
    <n v="132"/>
  </r>
  <r>
    <s v="D5D8J4_SULMD"/>
    <x v="337"/>
    <n v="432"/>
    <x v="6"/>
    <n v="33"/>
    <n v="125"/>
    <n v="12531"/>
    <s v="PF00034.16 Cytochrome c"/>
    <n v="93"/>
  </r>
  <r>
    <s v="D5D8J4_SULMD"/>
    <x v="337"/>
    <n v="432"/>
    <x v="1"/>
    <n v="341"/>
    <n v="432"/>
    <n v="1003"/>
    <s v="PF14522.1 Cytochrome c7"/>
    <n v="92"/>
  </r>
  <r>
    <s v="D5EKG5_CORAD"/>
    <x v="338"/>
    <n v="217"/>
    <x v="5"/>
    <n v="36"/>
    <n v="109"/>
    <n v="410"/>
    <s v="PF02085.11 Class III cytochrome C family"/>
    <n v="74"/>
  </r>
  <r>
    <s v="D5EKG5_CORAD"/>
    <x v="338"/>
    <n v="217"/>
    <x v="1"/>
    <n v="125"/>
    <n v="217"/>
    <n v="1003"/>
    <s v="PF14522.1 Cytochrome c7"/>
    <n v="93"/>
  </r>
  <r>
    <s v="D5HB42_SALRM"/>
    <x v="339"/>
    <n v="217"/>
    <x v="1"/>
    <n v="50"/>
    <n v="111"/>
    <n v="1003"/>
    <s v="PF14522.1 Cytochrome c7"/>
    <n v="62"/>
  </r>
  <r>
    <s v="D5HB42_SALRM"/>
    <x v="339"/>
    <n v="217"/>
    <x v="1"/>
    <n v="125"/>
    <n v="217"/>
    <n v="1003"/>
    <s v="PF14522.1 Cytochrome c7"/>
    <n v="93"/>
  </r>
  <r>
    <s v="D5MLL9_9BACT"/>
    <x v="340"/>
    <n v="124"/>
    <x v="1"/>
    <n v="53"/>
    <n v="121"/>
    <n v="1003"/>
    <s v="PF14522.1 Cytochrome c7"/>
    <n v="69"/>
  </r>
  <r>
    <s v="D5SY00_PLAL2"/>
    <x v="341"/>
    <n v="253"/>
    <x v="1"/>
    <n v="75"/>
    <n v="135"/>
    <n v="1003"/>
    <s v="PF14522.1 Cytochrome c7"/>
    <n v="61"/>
  </r>
  <r>
    <s v="D5SY00_PLAL2"/>
    <x v="341"/>
    <n v="253"/>
    <x v="1"/>
    <n v="161"/>
    <n v="253"/>
    <n v="1003"/>
    <s v="PF14522.1 Cytochrome c7"/>
    <n v="93"/>
  </r>
  <r>
    <s v="D5X7X6_THEPJ"/>
    <x v="342"/>
    <n v="387"/>
    <x v="36"/>
    <n v="10"/>
    <n v="159"/>
    <n v="2644"/>
    <s v="PF03264.9 NapC/NirT cytochrome c family, N-terminal region"/>
    <n v="150"/>
  </r>
  <r>
    <s v="D5X7X6_THEPJ"/>
    <x v="342"/>
    <n v="387"/>
    <x v="1"/>
    <n v="273"/>
    <n v="345"/>
    <n v="1003"/>
    <s v="PF14522.1 Cytochrome c7"/>
    <n v="73"/>
  </r>
  <r>
    <s v="D5XBK3_THEPJ"/>
    <x v="343"/>
    <n v="525"/>
    <x v="53"/>
    <n v="397"/>
    <n v="525"/>
    <n v="1136"/>
    <s v="PF02335.10 Cytochrome c552"/>
    <n v="129"/>
  </r>
  <r>
    <s v="D5XBK3_THEPJ"/>
    <x v="343"/>
    <n v="525"/>
    <x v="0"/>
    <n v="134"/>
    <n v="223"/>
    <n v="858"/>
    <s v="PF13435.1 Cytochrome c554 and c-prime"/>
    <n v="90"/>
  </r>
  <r>
    <s v="D5XBK3_THEPJ"/>
    <x v="343"/>
    <n v="525"/>
    <x v="1"/>
    <n v="292"/>
    <n v="368"/>
    <n v="1003"/>
    <s v="PF14522.1 Cytochrome c7"/>
    <n v="77"/>
  </r>
  <r>
    <s v="D5XEB6_THEPJ"/>
    <x v="344"/>
    <n v="540"/>
    <x v="11"/>
    <n v="23"/>
    <n v="118"/>
    <n v="1009"/>
    <s v="PF14537.1 Cytochrome c3"/>
    <n v="96"/>
  </r>
  <r>
    <s v="D5XEB6_THEPJ"/>
    <x v="344"/>
    <n v="540"/>
    <x v="1"/>
    <n v="343"/>
    <n v="416"/>
    <n v="1003"/>
    <s v="PF14522.1 Cytochrome c7"/>
    <n v="74"/>
  </r>
  <r>
    <s v="D6YZW5_DESAT"/>
    <x v="345"/>
    <n v="387"/>
    <x v="36"/>
    <n v="14"/>
    <n v="215"/>
    <n v="2644"/>
    <s v="PF03264.9 NapC/NirT cytochrome c family, N-terminal region"/>
    <n v="202"/>
  </r>
  <r>
    <s v="D6YZW5_DESAT"/>
    <x v="345"/>
    <n v="387"/>
    <x v="1"/>
    <n v="248"/>
    <n v="307"/>
    <n v="1003"/>
    <s v="PF14522.1 Cytochrome c7"/>
    <n v="60"/>
  </r>
  <r>
    <s v="D6YZW5_DESAT"/>
    <x v="345"/>
    <n v="387"/>
    <x v="1"/>
    <n v="326"/>
    <n v="387"/>
    <n v="1003"/>
    <s v="PF14522.1 Cytochrome c7"/>
    <n v="62"/>
  </r>
  <r>
    <s v="D6Z5P6_DESAT"/>
    <x v="346"/>
    <n v="196"/>
    <x v="1"/>
    <n v="31"/>
    <n v="104"/>
    <n v="1003"/>
    <s v="PF14522.1 Cytochrome c7"/>
    <n v="74"/>
  </r>
  <r>
    <s v="D6Z6J9_DESAT"/>
    <x v="347"/>
    <n v="102"/>
    <x v="1"/>
    <n v="39"/>
    <n v="101"/>
    <n v="1003"/>
    <s v="PF14522.1 Cytochrome c7"/>
    <n v="63"/>
  </r>
  <r>
    <s v="D6Z6V1_DESAT"/>
    <x v="348"/>
    <n v="806"/>
    <x v="45"/>
    <n v="18"/>
    <n v="60"/>
    <n v="44425"/>
    <s v="PF01391.13 Collagen triple helix repeat (20 copies)"/>
    <n v="43"/>
  </r>
  <r>
    <s v="D6Z6V1_DESAT"/>
    <x v="348"/>
    <n v="806"/>
    <x v="1"/>
    <n v="358"/>
    <n v="429"/>
    <n v="1003"/>
    <s v="PF14522.1 Cytochrome c7"/>
    <n v="72"/>
  </r>
  <r>
    <s v="D7AEB1_GEOSK"/>
    <x v="349"/>
    <n v="91"/>
    <x v="1"/>
    <n v="33"/>
    <n v="90"/>
    <n v="1003"/>
    <s v="PF14522.1 Cytochrome c7"/>
    <n v="58"/>
  </r>
  <r>
    <s v="D7AEB2_GEOSK"/>
    <x v="350"/>
    <n v="95"/>
    <x v="1"/>
    <n v="33"/>
    <n v="90"/>
    <n v="1003"/>
    <s v="PF14522.1 Cytochrome c7"/>
    <n v="58"/>
  </r>
  <r>
    <s v="D7AFR9_GEOSK"/>
    <x v="351"/>
    <n v="329"/>
    <x v="1"/>
    <n v="38"/>
    <n v="103"/>
    <n v="1003"/>
    <s v="PF14522.1 Cytochrome c7"/>
    <n v="66"/>
  </r>
  <r>
    <s v="D7AFR9_GEOSK"/>
    <x v="351"/>
    <n v="329"/>
    <x v="1"/>
    <n v="117"/>
    <n v="178"/>
    <n v="1003"/>
    <s v="PF14522.1 Cytochrome c7"/>
    <n v="62"/>
  </r>
  <r>
    <s v="D7AFR9_GEOSK"/>
    <x v="351"/>
    <n v="329"/>
    <x v="1"/>
    <n v="192"/>
    <n v="252"/>
    <n v="1003"/>
    <s v="PF14522.1 Cytochrome c7"/>
    <n v="61"/>
  </r>
  <r>
    <s v="D7AFR9_GEOSK"/>
    <x v="351"/>
    <n v="329"/>
    <x v="1"/>
    <n v="266"/>
    <n v="328"/>
    <n v="1003"/>
    <s v="PF14522.1 Cytochrome c7"/>
    <n v="63"/>
  </r>
  <r>
    <s v="D7AFU0_GEOSK"/>
    <x v="352"/>
    <n v="91"/>
    <x v="1"/>
    <n v="33"/>
    <n v="90"/>
    <n v="1003"/>
    <s v="PF14522.1 Cytochrome c7"/>
    <n v="58"/>
  </r>
  <r>
    <s v="D7AHG1_GEOSK"/>
    <x v="353"/>
    <n v="92"/>
    <x v="1"/>
    <n v="34"/>
    <n v="91"/>
    <n v="1003"/>
    <s v="PF14522.1 Cytochrome c7"/>
    <n v="58"/>
  </r>
  <r>
    <s v="D7AKI9_GEOSK"/>
    <x v="354"/>
    <n v="343"/>
    <x v="1"/>
    <n v="41"/>
    <n v="106"/>
    <n v="1003"/>
    <s v="PF14522.1 Cytochrome c7"/>
    <n v="66"/>
  </r>
  <r>
    <s v="D7AKI9_GEOSK"/>
    <x v="354"/>
    <n v="343"/>
    <x v="1"/>
    <n v="122"/>
    <n v="184"/>
    <n v="1003"/>
    <s v="PF14522.1 Cytochrome c7"/>
    <n v="63"/>
  </r>
  <r>
    <s v="D7AKI9_GEOSK"/>
    <x v="354"/>
    <n v="343"/>
    <x v="1"/>
    <n v="202"/>
    <n v="264"/>
    <n v="1003"/>
    <s v="PF14522.1 Cytochrome c7"/>
    <n v="63"/>
  </r>
  <r>
    <s v="D7AKI9_GEOSK"/>
    <x v="354"/>
    <n v="343"/>
    <x v="1"/>
    <n v="280"/>
    <n v="342"/>
    <n v="1003"/>
    <s v="PF14522.1 Cytochrome c7"/>
    <n v="63"/>
  </r>
  <r>
    <s v="D7ALA6_GEOSK"/>
    <x v="355"/>
    <n v="456"/>
    <x v="0"/>
    <n v="41"/>
    <n v="188"/>
    <n v="858"/>
    <s v="PF13435.1 Cytochrome c554 and c-prime"/>
    <n v="148"/>
  </r>
  <r>
    <s v="D7ALA6_GEOSK"/>
    <x v="355"/>
    <n v="456"/>
    <x v="1"/>
    <n v="202"/>
    <n v="284"/>
    <n v="1003"/>
    <s v="PF14522.1 Cytochrome c7"/>
    <n v="83"/>
  </r>
  <r>
    <s v="D7ALA6_GEOSK"/>
    <x v="355"/>
    <n v="456"/>
    <x v="9"/>
    <n v="278"/>
    <n v="422"/>
    <n v="134"/>
    <s v="PF11783.3 Cytochrome c bacterial"/>
    <n v="145"/>
  </r>
  <r>
    <s v="D7ALB5_GEOSK"/>
    <x v="356"/>
    <n v="711"/>
    <x v="1"/>
    <n v="38"/>
    <n v="101"/>
    <n v="1003"/>
    <s v="PF14522.1 Cytochrome c7"/>
    <n v="64"/>
  </r>
  <r>
    <s v="D7ALB5_GEOSK"/>
    <x v="356"/>
    <n v="711"/>
    <x v="1"/>
    <n v="115"/>
    <n v="179"/>
    <n v="1003"/>
    <s v="PF14522.1 Cytochrome c7"/>
    <n v="65"/>
  </r>
  <r>
    <s v="D7ALB5_GEOSK"/>
    <x v="356"/>
    <n v="711"/>
    <x v="1"/>
    <n v="189"/>
    <n v="252"/>
    <n v="1003"/>
    <s v="PF14522.1 Cytochrome c7"/>
    <n v="64"/>
  </r>
  <r>
    <s v="D7ALB5_GEOSK"/>
    <x v="356"/>
    <n v="711"/>
    <x v="1"/>
    <n v="264"/>
    <n v="326"/>
    <n v="1003"/>
    <s v="PF14522.1 Cytochrome c7"/>
    <n v="63"/>
  </r>
  <r>
    <s v="D7ALB5_GEOSK"/>
    <x v="356"/>
    <n v="711"/>
    <x v="1"/>
    <n v="341"/>
    <n v="405"/>
    <n v="1003"/>
    <s v="PF14522.1 Cytochrome c7"/>
    <n v="65"/>
  </r>
  <r>
    <s v="D7ALB5_GEOSK"/>
    <x v="356"/>
    <n v="711"/>
    <x v="1"/>
    <n v="415"/>
    <n v="477"/>
    <n v="1003"/>
    <s v="PF14522.1 Cytochrome c7"/>
    <n v="63"/>
  </r>
  <r>
    <s v="D7ALB5_GEOSK"/>
    <x v="356"/>
    <n v="711"/>
    <x v="1"/>
    <n v="492"/>
    <n v="554"/>
    <n v="1003"/>
    <s v="PF14522.1 Cytochrome c7"/>
    <n v="63"/>
  </r>
  <r>
    <s v="D7ALB5_GEOSK"/>
    <x v="356"/>
    <n v="711"/>
    <x v="1"/>
    <n v="565"/>
    <n v="627"/>
    <n v="1003"/>
    <s v="PF14522.1 Cytochrome c7"/>
    <n v="63"/>
  </r>
  <r>
    <s v="D7ALB5_GEOSK"/>
    <x v="356"/>
    <n v="711"/>
    <x v="1"/>
    <n v="643"/>
    <n v="708"/>
    <n v="1003"/>
    <s v="PF14522.1 Cytochrome c7"/>
    <n v="66"/>
  </r>
  <r>
    <s v="D7ALF7_GEOSK"/>
    <x v="357"/>
    <n v="310"/>
    <x v="1"/>
    <n v="129"/>
    <n v="192"/>
    <n v="1003"/>
    <s v="PF14522.1 Cytochrome c7"/>
    <n v="64"/>
  </r>
  <r>
    <s v="D7AMW7_GEOSK"/>
    <x v="358"/>
    <n v="902"/>
    <x v="1"/>
    <n v="505"/>
    <n v="584"/>
    <n v="1003"/>
    <s v="PF14522.1 Cytochrome c7"/>
    <n v="80"/>
  </r>
  <r>
    <s v="D7AMW7_GEOSK"/>
    <x v="358"/>
    <n v="902"/>
    <x v="18"/>
    <n v="122"/>
    <n v="152"/>
    <n v="404"/>
    <s v="PF09698.5 Geobacter CxxxxCH...CXXCH motif (GSu_C4xC__C2xCH)"/>
    <n v="31"/>
  </r>
  <r>
    <s v="D7AMW7_GEOSK"/>
    <x v="358"/>
    <n v="902"/>
    <x v="18"/>
    <n v="243"/>
    <n v="276"/>
    <n v="404"/>
    <s v="PF09698.5 Geobacter CxxxxCH...CXXCH motif (GSu_C4xC__C2xCH)"/>
    <n v="34"/>
  </r>
  <r>
    <s v="D7AMW7_GEOSK"/>
    <x v="358"/>
    <n v="902"/>
    <x v="18"/>
    <n v="350"/>
    <n v="383"/>
    <n v="404"/>
    <s v="PF09698.5 Geobacter CxxxxCH...CXXCH motif (GSu_C4xC__C2xCH)"/>
    <n v="34"/>
  </r>
  <r>
    <s v="D7AMW7_GEOSK"/>
    <x v="358"/>
    <n v="902"/>
    <x v="19"/>
    <n v="671"/>
    <n v="736"/>
    <n v="1252"/>
    <s v="PF09699.5 Doubled CXXCH motif (Paired_CXXCH_1)"/>
    <n v="66"/>
  </r>
  <r>
    <s v="D7AMX1_GEOSK"/>
    <x v="359"/>
    <n v="884"/>
    <x v="1"/>
    <n v="118"/>
    <n v="185"/>
    <n v="1003"/>
    <s v="PF14522.1 Cytochrome c7"/>
    <n v="68"/>
  </r>
  <r>
    <s v="D7AMX1_GEOSK"/>
    <x v="359"/>
    <n v="884"/>
    <x v="1"/>
    <n v="188"/>
    <n v="252"/>
    <n v="1003"/>
    <s v="PF14522.1 Cytochrome c7"/>
    <n v="65"/>
  </r>
  <r>
    <s v="D7AMX1_GEOSK"/>
    <x v="359"/>
    <n v="884"/>
    <x v="54"/>
    <n v="651"/>
    <n v="724"/>
    <n v="5437"/>
    <s v="PF00801.15 PKD domain"/>
    <n v="74"/>
  </r>
  <r>
    <s v="D7CVC6_TRURR"/>
    <x v="360"/>
    <n v="217"/>
    <x v="5"/>
    <n v="33"/>
    <n v="109"/>
    <n v="410"/>
    <s v="PF02085.11 Class III cytochrome C family"/>
    <n v="77"/>
  </r>
  <r>
    <s v="D7CVC6_TRURR"/>
    <x v="360"/>
    <n v="217"/>
    <x v="1"/>
    <n v="125"/>
    <n v="217"/>
    <n v="1003"/>
    <s v="PF14522.1 Cytochrome c7"/>
    <n v="93"/>
  </r>
  <r>
    <s v="D7DQD3_METS0"/>
    <x v="361"/>
    <n v="537"/>
    <x v="11"/>
    <n v="174"/>
    <n v="257"/>
    <n v="1009"/>
    <s v="PF14537.1 Cytochrome c3"/>
    <n v="84"/>
  </r>
  <r>
    <s v="D7DQD3_METS0"/>
    <x v="361"/>
    <n v="537"/>
    <x v="1"/>
    <n v="464"/>
    <n v="522"/>
    <n v="1003"/>
    <s v="PF14522.1 Cytochrome c7"/>
    <n v="59"/>
  </r>
  <r>
    <s v="D7DQD3_METS0"/>
    <x v="361"/>
    <n v="537"/>
    <x v="44"/>
    <n v="14"/>
    <n v="76"/>
    <n v="10726"/>
    <s v="PF00498.21 FHA domain"/>
    <n v="63"/>
  </r>
  <r>
    <s v="D7VGZ3_9SPHI"/>
    <x v="362"/>
    <n v="424"/>
    <x v="6"/>
    <n v="34"/>
    <n v="124"/>
    <n v="12531"/>
    <s v="PF00034.16 Cytochrome c"/>
    <n v="91"/>
  </r>
  <r>
    <s v="D7VGZ3_9SPHI"/>
    <x v="362"/>
    <n v="424"/>
    <x v="1"/>
    <n v="246"/>
    <n v="303"/>
    <n v="1003"/>
    <s v="PF14522.1 Cytochrome c7"/>
    <n v="58"/>
  </r>
  <r>
    <s v="D7VGZ3_9SPHI"/>
    <x v="362"/>
    <n v="424"/>
    <x v="1"/>
    <n v="338"/>
    <n v="424"/>
    <n v="1003"/>
    <s v="PF14522.1 Cytochrome c7"/>
    <n v="87"/>
  </r>
  <r>
    <s v="D7VV89_9FLAO"/>
    <x v="363"/>
    <n v="452"/>
    <x v="6"/>
    <n v="32"/>
    <n v="126"/>
    <n v="12531"/>
    <s v="PF00034.16 Cytochrome c"/>
    <n v="95"/>
  </r>
  <r>
    <s v="D7VV89_9FLAO"/>
    <x v="363"/>
    <n v="452"/>
    <x v="5"/>
    <n v="232"/>
    <n v="310"/>
    <n v="410"/>
    <s v="PF02085.11 Class III cytochrome C family"/>
    <n v="79"/>
  </r>
  <r>
    <s v="D7VV89_9FLAO"/>
    <x v="363"/>
    <n v="452"/>
    <x v="1"/>
    <n v="343"/>
    <n v="452"/>
    <n v="1003"/>
    <s v="PF14522.1 Cytochrome c7"/>
    <n v="110"/>
  </r>
  <r>
    <s v="D8F2F0_9DELT"/>
    <x v="364"/>
    <n v="220"/>
    <x v="1"/>
    <n v="134"/>
    <n v="220"/>
    <n v="1003"/>
    <s v="PF14522.1 Cytochrome c7"/>
    <n v="87"/>
  </r>
  <r>
    <s v="D8F2F0_9DELT"/>
    <x v="364"/>
    <n v="220"/>
    <x v="55"/>
    <n v="1"/>
    <n v="49"/>
    <n v="297"/>
    <s v="PB001023"/>
    <n v="49"/>
  </r>
  <r>
    <s v="D8K582_NITWC"/>
    <x v="365"/>
    <n v="214"/>
    <x v="1"/>
    <n v="124"/>
    <n v="214"/>
    <n v="1003"/>
    <s v="PF14522.1 Cytochrome c7"/>
    <n v="91"/>
  </r>
  <r>
    <s v="D8K582_NITWC"/>
    <x v="365"/>
    <n v="214"/>
    <x v="56"/>
    <n v="1"/>
    <n v="39"/>
    <n v="4"/>
    <s v="PB201576"/>
    <n v="39"/>
  </r>
  <r>
    <s v="D9SC27_GALCS"/>
    <x v="366"/>
    <n v="229"/>
    <x v="1"/>
    <n v="131"/>
    <n v="229"/>
    <n v="1003"/>
    <s v="PF14522.1 Cytochrome c7"/>
    <n v="99"/>
  </r>
  <r>
    <s v="D9SC27_GALCS"/>
    <x v="366"/>
    <n v="229"/>
    <x v="51"/>
    <n v="1"/>
    <n v="130"/>
    <n v="3"/>
    <s v="PB243041"/>
    <n v="130"/>
  </r>
  <r>
    <s v="D9SGI8_GALCS"/>
    <x v="367"/>
    <n v="544"/>
    <x v="1"/>
    <n v="480"/>
    <n v="538"/>
    <n v="1003"/>
    <s v="PF14522.1 Cytochrome c7"/>
    <n v="59"/>
  </r>
  <r>
    <s v="D9SGI8_GALCS"/>
    <x v="367"/>
    <n v="544"/>
    <x v="44"/>
    <n v="29"/>
    <n v="92"/>
    <n v="10726"/>
    <s v="PF00498.21 FHA domain"/>
    <n v="64"/>
  </r>
  <r>
    <s v="D9Y565_9BURK"/>
    <x v="368"/>
    <n v="352"/>
    <x v="1"/>
    <n v="74"/>
    <n v="160"/>
    <n v="1003"/>
    <s v="PF14522.1 Cytochrome c7"/>
    <n v="87"/>
  </r>
  <r>
    <s v="D9Y8U2_9BURK"/>
    <x v="369"/>
    <n v="681"/>
    <x v="1"/>
    <n v="404"/>
    <n v="472"/>
    <n v="1003"/>
    <s v="PF14522.1 Cytochrome c7"/>
    <n v="69"/>
  </r>
  <r>
    <s v="D9Y8V4_9BURK"/>
    <x v="370"/>
    <n v="358"/>
    <x v="1"/>
    <n v="79"/>
    <n v="149"/>
    <n v="1003"/>
    <s v="PF14522.1 Cytochrome c7"/>
    <n v="71"/>
  </r>
  <r>
    <s v="D9Y8V4_9BURK"/>
    <x v="370"/>
    <n v="358"/>
    <x v="57"/>
    <n v="1"/>
    <n v="44"/>
    <n v="2"/>
    <s v="PB482022"/>
    <n v="44"/>
  </r>
  <r>
    <s v="D9YDY4_9DELT"/>
    <x v="371"/>
    <n v="133"/>
    <x v="1"/>
    <n v="17"/>
    <n v="90"/>
    <n v="1003"/>
    <s v="PF14522.1 Cytochrome c7"/>
    <n v="74"/>
  </r>
  <r>
    <s v="D9YEI8_9DELT"/>
    <x v="372"/>
    <n v="137"/>
    <x v="1"/>
    <n v="50"/>
    <n v="123"/>
    <n v="1003"/>
    <s v="PF14522.1 Cytochrome c7"/>
    <n v="74"/>
  </r>
  <r>
    <s v="E0TA06_EDWTF"/>
    <x v="373"/>
    <n v="644"/>
    <x v="1"/>
    <n v="372"/>
    <n v="440"/>
    <n v="1003"/>
    <s v="PF14522.1 Cytochrome c7"/>
    <n v="69"/>
  </r>
  <r>
    <s v="E0TA06_EDWTF"/>
    <x v="373"/>
    <n v="644"/>
    <x v="8"/>
    <n v="30"/>
    <n v="311"/>
    <n v="36"/>
    <s v="PB023030"/>
    <n v="282"/>
  </r>
  <r>
    <s v="E0TJC7_SULMC"/>
    <x v="374"/>
    <n v="437"/>
    <x v="6"/>
    <n v="31"/>
    <n v="123"/>
    <n v="12531"/>
    <s v="PF00034.16 Cytochrome c"/>
    <n v="93"/>
  </r>
  <r>
    <s v="E0TJC7_SULMC"/>
    <x v="374"/>
    <n v="437"/>
    <x v="1"/>
    <n v="346"/>
    <n v="437"/>
    <n v="1003"/>
    <s v="PF14522.1 Cytochrome c7"/>
    <n v="92"/>
  </r>
  <r>
    <s v="E1D3E8_VIBPA"/>
    <x v="375"/>
    <n v="754"/>
    <x v="0"/>
    <n v="604"/>
    <n v="737"/>
    <n v="858"/>
    <s v="PF13435.1 Cytochrome c554 and c-prime"/>
    <n v="134"/>
  </r>
  <r>
    <s v="E1D3E8_VIBPA"/>
    <x v="375"/>
    <n v="754"/>
    <x v="1"/>
    <n v="305"/>
    <n v="376"/>
    <n v="1003"/>
    <s v="PF14522.1 Cytochrome c7"/>
    <n v="72"/>
  </r>
  <r>
    <s v="E1DC52_VIBPA"/>
    <x v="376"/>
    <n v="754"/>
    <x v="0"/>
    <n v="604"/>
    <n v="737"/>
    <n v="858"/>
    <s v="PF13435.1 Cytochrome c554 and c-prime"/>
    <n v="134"/>
  </r>
  <r>
    <s v="E1DC52_VIBPA"/>
    <x v="376"/>
    <n v="754"/>
    <x v="1"/>
    <n v="305"/>
    <n v="376"/>
    <n v="1003"/>
    <s v="PF14522.1 Cytochrome c7"/>
    <n v="72"/>
  </r>
  <r>
    <s v="E1DJ96_VIBPA"/>
    <x v="377"/>
    <n v="754"/>
    <x v="0"/>
    <n v="604"/>
    <n v="737"/>
    <n v="858"/>
    <s v="PF13435.1 Cytochrome c554 and c-prime"/>
    <n v="134"/>
  </r>
  <r>
    <s v="E1DJ96_VIBPA"/>
    <x v="377"/>
    <n v="754"/>
    <x v="1"/>
    <n v="305"/>
    <n v="376"/>
    <n v="1003"/>
    <s v="PF14522.1 Cytochrome c7"/>
    <n v="72"/>
  </r>
  <r>
    <s v="E1EGW5_VIBPA"/>
    <x v="378"/>
    <n v="754"/>
    <x v="0"/>
    <n v="604"/>
    <n v="737"/>
    <n v="858"/>
    <s v="PF13435.1 Cytochrome c554 and c-prime"/>
    <n v="134"/>
  </r>
  <r>
    <s v="E1EGW5_VIBPA"/>
    <x v="378"/>
    <n v="754"/>
    <x v="1"/>
    <n v="305"/>
    <n v="376"/>
    <n v="1003"/>
    <s v="PF14522.1 Cytochrome c7"/>
    <n v="72"/>
  </r>
  <r>
    <s v="E1IGZ2_9CHLR"/>
    <x v="379"/>
    <n v="220"/>
    <x v="1"/>
    <n v="127"/>
    <n v="220"/>
    <n v="1003"/>
    <s v="PF14522.1 Cytochrome c7"/>
    <n v="94"/>
  </r>
  <r>
    <s v="E1IH64_9CHLR"/>
    <x v="380"/>
    <n v="219"/>
    <x v="5"/>
    <n v="36"/>
    <n v="112"/>
    <n v="410"/>
    <s v="PF02085.11 Class III cytochrome C family"/>
    <n v="77"/>
  </r>
  <r>
    <s v="E1IH64_9CHLR"/>
    <x v="380"/>
    <n v="219"/>
    <x v="1"/>
    <n v="126"/>
    <n v="219"/>
    <n v="1003"/>
    <s v="PF14522.1 Cytochrome c7"/>
    <n v="94"/>
  </r>
  <r>
    <s v="E1K1E8_DESFR"/>
    <x v="381"/>
    <n v="189"/>
    <x v="5"/>
    <n v="34"/>
    <n v="109"/>
    <n v="410"/>
    <s v="PF02085.11 Class III cytochrome C family"/>
    <n v="76"/>
  </r>
  <r>
    <s v="E1K1E8_DESFR"/>
    <x v="381"/>
    <n v="189"/>
    <x v="1"/>
    <n v="125"/>
    <n v="189"/>
    <n v="1003"/>
    <s v="PF14522.1 Cytochrome c7"/>
    <n v="65"/>
  </r>
  <r>
    <s v="E1PNH5_CAMJM"/>
    <x v="382"/>
    <n v="656"/>
    <x v="1"/>
    <n v="387"/>
    <n v="455"/>
    <n v="1003"/>
    <s v="PF14522.1 Cytochrome c7"/>
    <n v="69"/>
  </r>
  <r>
    <s v="E1PNH5_CAMJM"/>
    <x v="382"/>
    <n v="656"/>
    <x v="8"/>
    <n v="45"/>
    <n v="326"/>
    <n v="36"/>
    <s v="PB023030"/>
    <n v="282"/>
  </r>
  <r>
    <s v="E1PTF6_GEOSK"/>
    <x v="383"/>
    <n v="90"/>
    <x v="1"/>
    <n v="33"/>
    <n v="89"/>
    <n v="1003"/>
    <s v="PF14522.1 Cytochrome c7"/>
    <n v="57"/>
  </r>
  <r>
    <s v="E1SMM4_FERBD"/>
    <x v="384"/>
    <n v="737"/>
    <x v="1"/>
    <n v="313"/>
    <n v="380"/>
    <n v="1003"/>
    <s v="PF14522.1 Cytochrome c7"/>
    <n v="68"/>
  </r>
  <r>
    <s v="E1SMM6_FERBD"/>
    <x v="385"/>
    <n v="814"/>
    <x v="0"/>
    <n v="666"/>
    <n v="800"/>
    <n v="858"/>
    <s v="PF13435.1 Cytochrome c554 and c-prime"/>
    <n v="135"/>
  </r>
  <r>
    <s v="E1SMM6_FERBD"/>
    <x v="385"/>
    <n v="814"/>
    <x v="1"/>
    <n v="338"/>
    <n v="416"/>
    <n v="1003"/>
    <s v="PF14522.1 Cytochrome c7"/>
    <n v="79"/>
  </r>
  <r>
    <s v="E1SMM6_FERBD"/>
    <x v="385"/>
    <n v="814"/>
    <x v="58"/>
    <n v="1"/>
    <n v="59"/>
    <n v="107"/>
    <s v="PB005651"/>
    <n v="59"/>
  </r>
  <r>
    <s v="E1SMM7_FERBD"/>
    <x v="386"/>
    <n v="648"/>
    <x v="1"/>
    <n v="239"/>
    <n v="311"/>
    <n v="1003"/>
    <s v="PF14522.1 Cytochrome c7"/>
    <n v="73"/>
  </r>
  <r>
    <s v="E1SMM7_FERBD"/>
    <x v="386"/>
    <n v="648"/>
    <x v="59"/>
    <n v="1"/>
    <n v="109"/>
    <n v="27"/>
    <s v="PB031574"/>
    <n v="109"/>
  </r>
  <r>
    <s v="E1SNK7_FERBD"/>
    <x v="387"/>
    <n v="353"/>
    <x v="1"/>
    <n v="95"/>
    <n v="164"/>
    <n v="1003"/>
    <s v="PF14522.1 Cytochrome c7"/>
    <n v="70"/>
  </r>
  <r>
    <s v="E1SNK7_FERBD"/>
    <x v="387"/>
    <n v="353"/>
    <x v="19"/>
    <n v="182"/>
    <n v="222"/>
    <n v="1252"/>
    <s v="PF09699.5 Doubled CXXCH motif (Paired_CXXCH_1)"/>
    <n v="41"/>
  </r>
  <r>
    <s v="E1SNK7_FERBD"/>
    <x v="387"/>
    <n v="353"/>
    <x v="19"/>
    <n v="228"/>
    <n v="267"/>
    <n v="1252"/>
    <s v="PF09699.5 Doubled CXXCH motif (Paired_CXXCH_1)"/>
    <n v="40"/>
  </r>
  <r>
    <s v="E1SPJ8_FERBD"/>
    <x v="388"/>
    <n v="309"/>
    <x v="1"/>
    <n v="99"/>
    <n v="168"/>
    <n v="1003"/>
    <s v="PF14522.1 Cytochrome c7"/>
    <n v="70"/>
  </r>
  <r>
    <s v="E1SPJ8_FERBD"/>
    <x v="388"/>
    <n v="309"/>
    <x v="19"/>
    <n v="185"/>
    <n v="226"/>
    <n v="1252"/>
    <s v="PF09699.5 Doubled CXXCH motif (Paired_CXXCH_1)"/>
    <n v="42"/>
  </r>
  <r>
    <s v="E1SPJ8_FERBD"/>
    <x v="388"/>
    <n v="309"/>
    <x v="19"/>
    <n v="232"/>
    <n v="271"/>
    <n v="1252"/>
    <s v="PF09699.5 Doubled CXXCH motif (Paired_CXXCH_1)"/>
    <n v="40"/>
  </r>
  <r>
    <s v="E1SR84_FERBD"/>
    <x v="389"/>
    <n v="148"/>
    <x v="1"/>
    <n v="68"/>
    <n v="140"/>
    <n v="1003"/>
    <s v="PF14522.1 Cytochrome c7"/>
    <n v="73"/>
  </r>
  <r>
    <s v="E1SUK7_FERBD"/>
    <x v="390"/>
    <n v="762"/>
    <x v="1"/>
    <n v="217"/>
    <n v="290"/>
    <n v="1003"/>
    <s v="PF14522.1 Cytochrome c7"/>
    <n v="74"/>
  </r>
  <r>
    <s v="E1SVX5_FERBD"/>
    <x v="391"/>
    <n v="732"/>
    <x v="45"/>
    <n v="18"/>
    <n v="56"/>
    <n v="44425"/>
    <s v="PF01391.13 Collagen triple helix repeat (20 copies)"/>
    <n v="39"/>
  </r>
  <r>
    <s v="E1SVX5_FERBD"/>
    <x v="391"/>
    <n v="732"/>
    <x v="1"/>
    <n v="303"/>
    <n v="370"/>
    <n v="1003"/>
    <s v="PF14522.1 Cytochrome c7"/>
    <n v="68"/>
  </r>
  <r>
    <s v="E1SVX5_FERBD"/>
    <x v="391"/>
    <n v="732"/>
    <x v="28"/>
    <n v="203"/>
    <n v="300"/>
    <n v="7"/>
    <s v="PB121739"/>
    <n v="98"/>
  </r>
  <r>
    <s v="E1YKW4_9DELT"/>
    <x v="392"/>
    <n v="237"/>
    <x v="5"/>
    <n v="58"/>
    <n v="135"/>
    <n v="410"/>
    <s v="PF02085.11 Class III cytochrome C family"/>
    <n v="78"/>
  </r>
  <r>
    <s v="E1YKW4_9DELT"/>
    <x v="392"/>
    <n v="237"/>
    <x v="1"/>
    <n v="147"/>
    <n v="237"/>
    <n v="1003"/>
    <s v="PF14522.1 Cytochrome c7"/>
    <n v="91"/>
  </r>
  <r>
    <s v="E2N3Q8_CAPSP"/>
    <x v="393"/>
    <n v="229"/>
    <x v="1"/>
    <n v="140"/>
    <n v="229"/>
    <n v="1003"/>
    <s v="PF14522.1 Cytochrome c7"/>
    <n v="90"/>
  </r>
  <r>
    <s v="E3FRD6_STIAD"/>
    <x v="394"/>
    <n v="220"/>
    <x v="5"/>
    <n v="34"/>
    <n v="122"/>
    <n v="410"/>
    <s v="PF02085.11 Class III cytochrome C family"/>
    <n v="89"/>
  </r>
  <r>
    <s v="E3FRD6_STIAD"/>
    <x v="394"/>
    <n v="220"/>
    <x v="1"/>
    <n v="127"/>
    <n v="220"/>
    <n v="1003"/>
    <s v="PF14522.1 Cytochrome c7"/>
    <n v="94"/>
  </r>
  <r>
    <s v="E3FRD6_STIAD"/>
    <x v="394"/>
    <n v="220"/>
    <x v="60"/>
    <n v="1"/>
    <n v="33"/>
    <n v="4"/>
    <s v="PB223410"/>
    <n v="33"/>
  </r>
  <r>
    <s v="E3IKU1_DESVR"/>
    <x v="395"/>
    <n v="581"/>
    <x v="5"/>
    <n v="472"/>
    <n v="575"/>
    <n v="410"/>
    <s v="PF02085.11 Class III cytochrome C family"/>
    <n v="104"/>
  </r>
  <r>
    <s v="E3IKU1_DESVR"/>
    <x v="395"/>
    <n v="581"/>
    <x v="0"/>
    <n v="328"/>
    <n v="457"/>
    <n v="858"/>
    <s v="PF13435.1 Cytochrome c554 and c-prime"/>
    <n v="130"/>
  </r>
  <r>
    <s v="E3IKU1_DESVR"/>
    <x v="395"/>
    <n v="581"/>
    <x v="1"/>
    <n v="239"/>
    <n v="318"/>
    <n v="1003"/>
    <s v="PF14522.1 Cytochrome c7"/>
    <n v="80"/>
  </r>
  <r>
    <s v="E3IN70_DESVR"/>
    <x v="396"/>
    <n v="259"/>
    <x v="5"/>
    <n v="26"/>
    <n v="116"/>
    <n v="410"/>
    <s v="PF02085.11 Class III cytochrome C family"/>
    <n v="91"/>
  </r>
  <r>
    <s v="E3IN70_DESVR"/>
    <x v="396"/>
    <n v="259"/>
    <x v="5"/>
    <n v="110"/>
    <n v="188"/>
    <n v="410"/>
    <s v="PF02085.11 Class III cytochrome C family"/>
    <n v="79"/>
  </r>
  <r>
    <s v="E3IN70_DESVR"/>
    <x v="396"/>
    <n v="259"/>
    <x v="1"/>
    <n v="195"/>
    <n v="258"/>
    <n v="1003"/>
    <s v="PF14522.1 Cytochrome c7"/>
    <n v="64"/>
  </r>
  <r>
    <s v="E4MV89_CAPOC"/>
    <x v="397"/>
    <n v="233"/>
    <x v="5"/>
    <n v="31"/>
    <n v="112"/>
    <n v="410"/>
    <s v="PF02085.11 Class III cytochrome C family"/>
    <n v="82"/>
  </r>
  <r>
    <s v="E4MV89_CAPOC"/>
    <x v="397"/>
    <n v="233"/>
    <x v="1"/>
    <n v="144"/>
    <n v="233"/>
    <n v="1003"/>
    <s v="PF14522.1 Cytochrome c7"/>
    <n v="90"/>
  </r>
  <r>
    <s v="E4RUZ8_LEAB4"/>
    <x v="398"/>
    <n v="411"/>
    <x v="6"/>
    <n v="39"/>
    <n v="130"/>
    <n v="12531"/>
    <s v="PF00034.16 Cytochrome c"/>
    <n v="92"/>
  </r>
  <r>
    <s v="E4RUZ8_LEAB4"/>
    <x v="398"/>
    <n v="411"/>
    <x v="5"/>
    <n v="238"/>
    <n v="321"/>
    <n v="410"/>
    <s v="PF02085.11 Class III cytochrome C family"/>
    <n v="84"/>
  </r>
  <r>
    <s v="E4RUZ8_LEAB4"/>
    <x v="398"/>
    <n v="411"/>
    <x v="1"/>
    <n v="325"/>
    <n v="411"/>
    <n v="1003"/>
    <s v="PF14522.1 Cytochrome c7"/>
    <n v="87"/>
  </r>
  <r>
    <s v="E4T2S7_PALPW"/>
    <x v="399"/>
    <n v="532"/>
    <x v="1"/>
    <n v="106"/>
    <n v="175"/>
    <n v="1003"/>
    <s v="PF14522.1 Cytochrome c7"/>
    <n v="70"/>
  </r>
  <r>
    <s v="E4T2S7_PALPW"/>
    <x v="399"/>
    <n v="532"/>
    <x v="1"/>
    <n v="407"/>
    <n v="476"/>
    <n v="1003"/>
    <s v="PF14522.1 Cytochrome c7"/>
    <n v="70"/>
  </r>
  <r>
    <s v="E4TAJ5_RIEAD"/>
    <x v="400"/>
    <n v="449"/>
    <x v="6"/>
    <n v="35"/>
    <n v="129"/>
    <n v="12531"/>
    <s v="PF00034.16 Cytochrome c"/>
    <n v="95"/>
  </r>
  <r>
    <s v="E4TAJ5_RIEAD"/>
    <x v="400"/>
    <n v="449"/>
    <x v="5"/>
    <n v="238"/>
    <n v="313"/>
    <n v="410"/>
    <s v="PF02085.11 Class III cytochrome C family"/>
    <n v="76"/>
  </r>
  <r>
    <s v="E4TAJ5_RIEAD"/>
    <x v="400"/>
    <n v="449"/>
    <x v="1"/>
    <n v="348"/>
    <n v="449"/>
    <n v="1003"/>
    <s v="PF14522.1 Cytochrome c7"/>
    <n v="102"/>
  </r>
  <r>
    <s v="E4TEM1_CALNY"/>
    <x v="401"/>
    <n v="503"/>
    <x v="36"/>
    <n v="6"/>
    <n v="216"/>
    <n v="2644"/>
    <s v="PF03264.9 NapC/NirT cytochrome c family, N-terminal region"/>
    <n v="211"/>
  </r>
  <r>
    <s v="E4TEM1_CALNY"/>
    <x v="401"/>
    <n v="503"/>
    <x v="1"/>
    <n v="439"/>
    <n v="503"/>
    <n v="1003"/>
    <s v="PF14522.1 Cytochrome c7"/>
    <n v="65"/>
  </r>
  <r>
    <s v="E4TF24_CALNY"/>
    <x v="402"/>
    <n v="112"/>
    <x v="1"/>
    <n v="41"/>
    <n v="112"/>
    <n v="1003"/>
    <s v="PF14522.1 Cytochrome c7"/>
    <n v="72"/>
  </r>
  <r>
    <s v="E4TG06_CALNY"/>
    <x v="403"/>
    <n v="104"/>
    <x v="1"/>
    <n v="37"/>
    <n v="103"/>
    <n v="1003"/>
    <s v="PF14522.1 Cytochrome c7"/>
    <n v="67"/>
  </r>
  <r>
    <s v="E4TGR2_CALNY"/>
    <x v="404"/>
    <n v="123"/>
    <x v="1"/>
    <n v="21"/>
    <n v="92"/>
    <n v="1003"/>
    <s v="PF14522.1 Cytochrome c7"/>
    <n v="72"/>
  </r>
  <r>
    <s v="E4TJ24_CALNY"/>
    <x v="405"/>
    <n v="640"/>
    <x v="1"/>
    <n v="297"/>
    <n v="360"/>
    <n v="1003"/>
    <s v="PF14522.1 Cytochrome c7"/>
    <n v="64"/>
  </r>
  <r>
    <s v="E4TJ24_CALNY"/>
    <x v="405"/>
    <n v="640"/>
    <x v="38"/>
    <n v="122"/>
    <n v="296"/>
    <n v="9"/>
    <s v="PB091511"/>
    <n v="175"/>
  </r>
  <r>
    <s v="E4TQG0_MARTH"/>
    <x v="406"/>
    <n v="423"/>
    <x v="6"/>
    <n v="41"/>
    <n v="131"/>
    <n v="12531"/>
    <s v="PF00034.16 Cytochrome c"/>
    <n v="91"/>
  </r>
  <r>
    <s v="E4TQG0_MARTH"/>
    <x v="406"/>
    <n v="423"/>
    <x v="5"/>
    <n v="241"/>
    <n v="319"/>
    <n v="410"/>
    <s v="PF02085.11 Class III cytochrome C family"/>
    <n v="79"/>
  </r>
  <r>
    <s v="E4TQG0_MARTH"/>
    <x v="406"/>
    <n v="423"/>
    <x v="1"/>
    <n v="340"/>
    <n v="423"/>
    <n v="1003"/>
    <s v="PF14522.1 Cytochrome c7"/>
    <n v="84"/>
  </r>
  <r>
    <s v="E4U4R3_OCEP5"/>
    <x v="407"/>
    <n v="199"/>
    <x v="1"/>
    <n v="34"/>
    <n v="106"/>
    <n v="1003"/>
    <s v="PF14522.1 Cytochrome c7"/>
    <n v="73"/>
  </r>
  <r>
    <s v="E4U716_OCEP5"/>
    <x v="408"/>
    <n v="273"/>
    <x v="1"/>
    <n v="90"/>
    <n v="165"/>
    <n v="1003"/>
    <s v="PF14522.1 Cytochrome c7"/>
    <n v="76"/>
  </r>
  <r>
    <s v="E5YA22_BILWA"/>
    <x v="409"/>
    <n v="150"/>
    <x v="1"/>
    <n v="34"/>
    <n v="106"/>
    <n v="1003"/>
    <s v="PF14522.1 Cytochrome c7"/>
    <n v="73"/>
  </r>
  <r>
    <s v="E5YA22_BILWA"/>
    <x v="409"/>
    <n v="150"/>
    <x v="1"/>
    <n v="67"/>
    <n v="127"/>
    <n v="1003"/>
    <s v="PF14522.1 Cytochrome c7"/>
    <n v="61"/>
  </r>
  <r>
    <s v="E5ZID7_CAMJU"/>
    <x v="410"/>
    <n v="656"/>
    <x v="1"/>
    <n v="387"/>
    <n v="455"/>
    <n v="1003"/>
    <s v="PF14522.1 Cytochrome c7"/>
    <n v="69"/>
  </r>
  <r>
    <s v="E5ZID7_CAMJU"/>
    <x v="410"/>
    <n v="656"/>
    <x v="8"/>
    <n v="45"/>
    <n v="326"/>
    <n v="36"/>
    <s v="PB023030"/>
    <n v="282"/>
  </r>
  <r>
    <s v="E6JEB3_RIEAN"/>
    <x v="411"/>
    <n v="449"/>
    <x v="6"/>
    <n v="35"/>
    <n v="129"/>
    <n v="12531"/>
    <s v="PF00034.16 Cytochrome c"/>
    <n v="95"/>
  </r>
  <r>
    <s v="E6JEB3_RIEAN"/>
    <x v="411"/>
    <n v="449"/>
    <x v="5"/>
    <n v="238"/>
    <n v="313"/>
    <n v="410"/>
    <s v="PF02085.11 Class III cytochrome C family"/>
    <n v="76"/>
  </r>
  <r>
    <s v="E6JEB3_RIEAN"/>
    <x v="411"/>
    <n v="449"/>
    <x v="1"/>
    <n v="348"/>
    <n v="449"/>
    <n v="1003"/>
    <s v="PF14522.1 Cytochrome c7"/>
    <n v="102"/>
  </r>
  <r>
    <s v="E6QL35_9ZZZZ"/>
    <x v="412"/>
    <n v="287"/>
    <x v="1"/>
    <n v="51"/>
    <n v="112"/>
    <n v="1003"/>
    <s v="PF14522.1 Cytochrome c7"/>
    <n v="62"/>
  </r>
  <r>
    <s v="E6QL35_9ZZZZ"/>
    <x v="412"/>
    <n v="287"/>
    <x v="1"/>
    <n v="126"/>
    <n v="198"/>
    <n v="1003"/>
    <s v="PF14522.1 Cytochrome c7"/>
    <n v="73"/>
  </r>
  <r>
    <s v="E6RZ85_CAMJC"/>
    <x v="413"/>
    <n v="656"/>
    <x v="1"/>
    <n v="387"/>
    <n v="455"/>
    <n v="1003"/>
    <s v="PF14522.1 Cytochrome c7"/>
    <n v="69"/>
  </r>
  <r>
    <s v="E6RZ85_CAMJC"/>
    <x v="413"/>
    <n v="656"/>
    <x v="8"/>
    <n v="45"/>
    <n v="326"/>
    <n v="36"/>
    <s v="PB023030"/>
    <n v="282"/>
  </r>
  <r>
    <s v="E6T3P7_SHEB6"/>
    <x v="414"/>
    <n v="650"/>
    <x v="1"/>
    <n v="234"/>
    <n v="308"/>
    <n v="1003"/>
    <s v="PF14522.1 Cytochrome c7"/>
    <n v="75"/>
  </r>
  <r>
    <s v="E6T3P9_SHEB6"/>
    <x v="415"/>
    <n v="730"/>
    <x v="1"/>
    <n v="313"/>
    <n v="371"/>
    <n v="1003"/>
    <s v="PF14522.1 Cytochrome c7"/>
    <n v="59"/>
  </r>
  <r>
    <s v="E6T3P9_SHEB6"/>
    <x v="415"/>
    <n v="730"/>
    <x v="4"/>
    <n v="121"/>
    <n v="159"/>
    <n v="15"/>
    <s v="PB055231"/>
    <n v="39"/>
  </r>
  <r>
    <s v="E6T3Q0_SHEB6"/>
    <x v="416"/>
    <n v="639"/>
    <x v="1"/>
    <n v="231"/>
    <n v="303"/>
    <n v="1003"/>
    <s v="PF14522.1 Cytochrome c7"/>
    <n v="73"/>
  </r>
  <r>
    <s v="E6T4X7_SHEB6"/>
    <x v="417"/>
    <n v="687"/>
    <x v="1"/>
    <n v="412"/>
    <n v="480"/>
    <n v="1003"/>
    <s v="PF14522.1 Cytochrome c7"/>
    <n v="69"/>
  </r>
  <r>
    <s v="E6T8Q9_SHEB6"/>
    <x v="418"/>
    <n v="788"/>
    <x v="1"/>
    <n v="561"/>
    <n v="625"/>
    <n v="1003"/>
    <s v="PF14522.1 Cytochrome c7"/>
    <n v="65"/>
  </r>
  <r>
    <s v="E6VRF1_DESAO"/>
    <x v="419"/>
    <n v="527"/>
    <x v="5"/>
    <n v="140"/>
    <n v="246"/>
    <n v="410"/>
    <s v="PF02085.11 Class III cytochrome C family"/>
    <n v="107"/>
  </r>
  <r>
    <s v="E6VRF1_DESAO"/>
    <x v="419"/>
    <n v="527"/>
    <x v="5"/>
    <n v="268"/>
    <n v="368"/>
    <n v="410"/>
    <s v="PF02085.11 Class III cytochrome C family"/>
    <n v="101"/>
  </r>
  <r>
    <s v="E6VRF1_DESAO"/>
    <x v="419"/>
    <n v="527"/>
    <x v="5"/>
    <n v="433"/>
    <n v="525"/>
    <n v="410"/>
    <s v="PF02085.11 Class III cytochrome C family"/>
    <n v="93"/>
  </r>
  <r>
    <s v="E6VRF1_DESAO"/>
    <x v="419"/>
    <n v="527"/>
    <x v="1"/>
    <n v="61"/>
    <n v="140"/>
    <n v="1003"/>
    <s v="PF14522.1 Cytochrome c7"/>
    <n v="80"/>
  </r>
  <r>
    <s v="E6VUZ4_DESAO"/>
    <x v="420"/>
    <n v="437"/>
    <x v="0"/>
    <n v="116"/>
    <n v="229"/>
    <n v="858"/>
    <s v="PF13435.1 Cytochrome c554 and c-prime"/>
    <n v="114"/>
  </r>
  <r>
    <s v="E6VUZ4_DESAO"/>
    <x v="420"/>
    <n v="437"/>
    <x v="1"/>
    <n v="282"/>
    <n v="349"/>
    <n v="1003"/>
    <s v="PF14522.1 Cytochrome c7"/>
    <n v="68"/>
  </r>
  <r>
    <s v="E6W2W8_DESIS"/>
    <x v="421"/>
    <n v="470"/>
    <x v="0"/>
    <n v="44"/>
    <n v="182"/>
    <n v="858"/>
    <s v="PF13435.1 Cytochrome c554 and c-prime"/>
    <n v="139"/>
  </r>
  <r>
    <s v="E6W2W8_DESIS"/>
    <x v="421"/>
    <n v="470"/>
    <x v="1"/>
    <n v="200"/>
    <n v="273"/>
    <n v="1003"/>
    <s v="PF14522.1 Cytochrome c7"/>
    <n v="74"/>
  </r>
  <r>
    <s v="E6W2W8_DESIS"/>
    <x v="421"/>
    <n v="470"/>
    <x v="9"/>
    <n v="283"/>
    <n v="449"/>
    <n v="134"/>
    <s v="PF11783.3 Cytochrome c bacterial"/>
    <n v="167"/>
  </r>
  <r>
    <s v="E6W5B3_DESIS"/>
    <x v="422"/>
    <n v="125"/>
    <x v="1"/>
    <n v="12"/>
    <n v="102"/>
    <n v="1003"/>
    <s v="PF14522.1 Cytochrome c7"/>
    <n v="91"/>
  </r>
  <r>
    <s v="E6X4M9_CELAD"/>
    <x v="423"/>
    <n v="444"/>
    <x v="6"/>
    <n v="40"/>
    <n v="133"/>
    <n v="12531"/>
    <s v="PF00034.16 Cytochrome c"/>
    <n v="94"/>
  </r>
  <r>
    <s v="E6X4M9_CELAD"/>
    <x v="423"/>
    <n v="444"/>
    <x v="1"/>
    <n v="357"/>
    <n v="444"/>
    <n v="1003"/>
    <s v="PF14522.1 Cytochrome c7"/>
    <n v="88"/>
  </r>
  <r>
    <s v="E6XFS0_SHEP2"/>
    <x v="424"/>
    <n v="654"/>
    <x v="1"/>
    <n v="242"/>
    <n v="314"/>
    <n v="1003"/>
    <s v="PF14522.1 Cytochrome c7"/>
    <n v="73"/>
  </r>
  <r>
    <s v="E6XFS0_SHEP2"/>
    <x v="424"/>
    <n v="654"/>
    <x v="1"/>
    <n v="553"/>
    <n v="643"/>
    <n v="1003"/>
    <s v="PF14522.1 Cytochrome c7"/>
    <n v="91"/>
  </r>
  <r>
    <s v="E6XFS1_SHEP2"/>
    <x v="425"/>
    <n v="833"/>
    <x v="1"/>
    <n v="618"/>
    <n v="683"/>
    <n v="1003"/>
    <s v="PF14522.1 Cytochrome c7"/>
    <n v="66"/>
  </r>
  <r>
    <s v="E6XP80_SHEP2"/>
    <x v="426"/>
    <n v="709"/>
    <x v="1"/>
    <n v="434"/>
    <n v="502"/>
    <n v="1003"/>
    <s v="PF14522.1 Cytochrome c7"/>
    <n v="69"/>
  </r>
  <r>
    <s v="E6XPH7_SHEP2"/>
    <x v="427"/>
    <n v="777"/>
    <x v="1"/>
    <n v="311"/>
    <n v="387"/>
    <n v="1003"/>
    <s v="PF14522.1 Cytochrome c7"/>
    <n v="77"/>
  </r>
  <r>
    <s v="E6XPH7_SHEP2"/>
    <x v="427"/>
    <n v="777"/>
    <x v="1"/>
    <n v="551"/>
    <n v="614"/>
    <n v="1003"/>
    <s v="PF14522.1 Cytochrome c7"/>
    <n v="64"/>
  </r>
  <r>
    <s v="E7H0G3_9BURK"/>
    <x v="428"/>
    <n v="361"/>
    <x v="1"/>
    <n v="75"/>
    <n v="145"/>
    <n v="1003"/>
    <s v="PF14522.1 Cytochrome c7"/>
    <n v="71"/>
  </r>
  <r>
    <s v="E7H1Q5_9BURK"/>
    <x v="429"/>
    <n v="658"/>
    <x v="1"/>
    <n v="382"/>
    <n v="452"/>
    <n v="1003"/>
    <s v="PF14522.1 Cytochrome c7"/>
    <n v="71"/>
  </r>
  <r>
    <s v="E7H1Q5_9BURK"/>
    <x v="429"/>
    <n v="658"/>
    <x v="8"/>
    <n v="40"/>
    <n v="323"/>
    <n v="36"/>
    <s v="PB023030"/>
    <n v="284"/>
  </r>
  <r>
    <s v="E8MXY8_ANATU"/>
    <x v="430"/>
    <n v="731"/>
    <x v="11"/>
    <n v="454"/>
    <n v="592"/>
    <n v="1009"/>
    <s v="PF14537.1 Cytochrome c3"/>
    <n v="139"/>
  </r>
  <r>
    <s v="E8MXY8_ANATU"/>
    <x v="430"/>
    <n v="731"/>
    <x v="1"/>
    <n v="74"/>
    <n v="162"/>
    <n v="1003"/>
    <s v="PF14522.1 Cytochrome c7"/>
    <n v="89"/>
  </r>
  <r>
    <s v="E8MXY8_ANATU"/>
    <x v="430"/>
    <n v="731"/>
    <x v="61"/>
    <n v="221"/>
    <n v="279"/>
    <n v="6"/>
    <s v="PB146740"/>
    <n v="59"/>
  </r>
  <r>
    <s v="E8MZF8_ANATU"/>
    <x v="431"/>
    <n v="180"/>
    <x v="1"/>
    <n v="119"/>
    <n v="180"/>
    <n v="1003"/>
    <s v="PF14522.1 Cytochrome c7"/>
    <n v="62"/>
  </r>
  <r>
    <s v="E8N0H5_ANATU"/>
    <x v="432"/>
    <n v="399"/>
    <x v="11"/>
    <n v="197"/>
    <n v="309"/>
    <n v="1009"/>
    <s v="PF14537.1 Cytochrome c3"/>
    <n v="113"/>
  </r>
  <r>
    <s v="E8N0H5_ANATU"/>
    <x v="432"/>
    <n v="399"/>
    <x v="1"/>
    <n v="67"/>
    <n v="145"/>
    <n v="1003"/>
    <s v="PF14522.1 Cytochrome c7"/>
    <n v="79"/>
  </r>
  <r>
    <s v="E8PKT7_THESS"/>
    <x v="433"/>
    <n v="211"/>
    <x v="5"/>
    <n v="32"/>
    <n v="107"/>
    <n v="410"/>
    <s v="PF02085.11 Class III cytochrome C family"/>
    <n v="76"/>
  </r>
  <r>
    <s v="E8PKT7_THESS"/>
    <x v="433"/>
    <n v="211"/>
    <x v="1"/>
    <n v="121"/>
    <n v="211"/>
    <n v="1003"/>
    <s v="PF14522.1 Cytochrome c7"/>
    <n v="91"/>
  </r>
  <r>
    <s v="E8R1V3_ISOPI"/>
    <x v="434"/>
    <n v="217"/>
    <x v="1"/>
    <n v="50"/>
    <n v="111"/>
    <n v="1003"/>
    <s v="PF14522.1 Cytochrome c7"/>
    <n v="62"/>
  </r>
  <r>
    <s v="E8R1V3_ISOPI"/>
    <x v="434"/>
    <n v="217"/>
    <x v="1"/>
    <n v="125"/>
    <n v="217"/>
    <n v="1003"/>
    <s v="PF14522.1 Cytochrome c7"/>
    <n v="93"/>
  </r>
  <r>
    <s v="E8RCB3_DESPD"/>
    <x v="435"/>
    <n v="851"/>
    <x v="1"/>
    <n v="602"/>
    <n v="695"/>
    <n v="1003"/>
    <s v="PF14522.1 Cytochrome c7"/>
    <n v="94"/>
  </r>
  <r>
    <s v="E8RCB3_DESPD"/>
    <x v="435"/>
    <n v="851"/>
    <x v="32"/>
    <n v="352"/>
    <n v="421"/>
    <n v="9400"/>
    <s v="PF13442.1 Cytochrome C oxidase, cbb3-type, subunit III"/>
    <n v="70"/>
  </r>
  <r>
    <s v="E8RCB3_DESPD"/>
    <x v="435"/>
    <n v="851"/>
    <x v="62"/>
    <n v="1"/>
    <n v="119"/>
    <n v="7"/>
    <s v="PB123876"/>
    <n v="119"/>
  </r>
  <r>
    <s v="E8RCB3_DESPD"/>
    <x v="435"/>
    <n v="851"/>
    <x v="63"/>
    <n v="121"/>
    <n v="169"/>
    <n v="2"/>
    <s v="PB387855"/>
    <n v="49"/>
  </r>
  <r>
    <s v="E8RH03_DESPD"/>
    <x v="436"/>
    <n v="239"/>
    <x v="1"/>
    <n v="58"/>
    <n v="128"/>
    <n v="1003"/>
    <s v="PF14522.1 Cytochrome c7"/>
    <n v="71"/>
  </r>
  <r>
    <s v="E8RH03_DESPD"/>
    <x v="436"/>
    <n v="239"/>
    <x v="1"/>
    <n v="146"/>
    <n v="214"/>
    <n v="1003"/>
    <s v="PF14522.1 Cytochrome c7"/>
    <n v="69"/>
  </r>
  <r>
    <s v="E8RIN1_DESPD"/>
    <x v="437"/>
    <n v="100"/>
    <x v="1"/>
    <n v="35"/>
    <n v="99"/>
    <n v="1003"/>
    <s v="PF14522.1 Cytochrome c7"/>
    <n v="65"/>
  </r>
  <r>
    <s v="E8T3N5_THEA1"/>
    <x v="438"/>
    <n v="116"/>
    <x v="1"/>
    <n v="41"/>
    <n v="107"/>
    <n v="1003"/>
    <s v="PF14522.1 Cytochrome c7"/>
    <n v="67"/>
  </r>
  <r>
    <s v="E8T556_THEA1"/>
    <x v="439"/>
    <n v="138"/>
    <x v="1"/>
    <n v="25"/>
    <n v="93"/>
    <n v="1003"/>
    <s v="PF14522.1 Cytochrome c7"/>
    <n v="69"/>
  </r>
  <r>
    <s v="E8V4H3_TERSS"/>
    <x v="440"/>
    <n v="300"/>
    <x v="1"/>
    <n v="51"/>
    <n v="111"/>
    <n v="1003"/>
    <s v="PF14522.1 Cytochrome c7"/>
    <n v="61"/>
  </r>
  <r>
    <s v="E8V4H3_TERSS"/>
    <x v="440"/>
    <n v="300"/>
    <x v="1"/>
    <n v="126"/>
    <n v="199"/>
    <n v="1003"/>
    <s v="PF14522.1 Cytochrome c7"/>
    <n v="74"/>
  </r>
  <r>
    <s v="E8VMC9_VIBVM"/>
    <x v="441"/>
    <n v="77"/>
    <x v="1"/>
    <n v="1"/>
    <n v="68"/>
    <n v="1003"/>
    <s v="PF14522.1 Cytochrome c7"/>
    <n v="68"/>
  </r>
  <r>
    <s v="E8VYG8_VIBVM"/>
    <x v="442"/>
    <n v="728"/>
    <x v="0"/>
    <n v="578"/>
    <n v="711"/>
    <n v="858"/>
    <s v="PF13435.1 Cytochrome c554 and c-prime"/>
    <n v="134"/>
  </r>
  <r>
    <s v="E8VYG8_VIBVM"/>
    <x v="442"/>
    <n v="728"/>
    <x v="1"/>
    <n v="290"/>
    <n v="357"/>
    <n v="1003"/>
    <s v="PF14522.1 Cytochrome c7"/>
    <n v="68"/>
  </r>
  <r>
    <s v="E8WHI0_GEOS8"/>
    <x v="443"/>
    <n v="96"/>
    <x v="1"/>
    <n v="34"/>
    <n v="94"/>
    <n v="1003"/>
    <s v="PF14522.1 Cytochrome c7"/>
    <n v="61"/>
  </r>
  <r>
    <s v="E8WI69_GEOS8"/>
    <x v="444"/>
    <n v="340"/>
    <x v="1"/>
    <n v="38"/>
    <n v="103"/>
    <n v="1003"/>
    <s v="PF14522.1 Cytochrome c7"/>
    <n v="66"/>
  </r>
  <r>
    <s v="E8WI69_GEOS8"/>
    <x v="444"/>
    <n v="340"/>
    <x v="1"/>
    <n v="119"/>
    <n v="182"/>
    <n v="1003"/>
    <s v="PF14522.1 Cytochrome c7"/>
    <n v="64"/>
  </r>
  <r>
    <s v="E8WI69_GEOS8"/>
    <x v="444"/>
    <n v="340"/>
    <x v="1"/>
    <n v="199"/>
    <n v="261"/>
    <n v="1003"/>
    <s v="PF14522.1 Cytochrome c7"/>
    <n v="63"/>
  </r>
  <r>
    <s v="E8WI69_GEOS8"/>
    <x v="444"/>
    <n v="340"/>
    <x v="1"/>
    <n v="277"/>
    <n v="339"/>
    <n v="1003"/>
    <s v="PF14522.1 Cytochrome c7"/>
    <n v="63"/>
  </r>
  <r>
    <s v="E8WJ10_GEOS8"/>
    <x v="445"/>
    <n v="277"/>
    <x v="1"/>
    <n v="71"/>
    <n v="138"/>
    <n v="1003"/>
    <s v="PF14522.1 Cytochrome c7"/>
    <n v="68"/>
  </r>
  <r>
    <s v="E8WJ10_GEOS8"/>
    <x v="445"/>
    <n v="277"/>
    <x v="1"/>
    <n v="208"/>
    <n v="272"/>
    <n v="1003"/>
    <s v="PF14522.1 Cytochrome c7"/>
    <n v="65"/>
  </r>
  <r>
    <s v="E8WJ12_GEOS8"/>
    <x v="446"/>
    <n v="264"/>
    <x v="1"/>
    <n v="50"/>
    <n v="128"/>
    <n v="1003"/>
    <s v="PF14522.1 Cytochrome c7"/>
    <n v="79"/>
  </r>
  <r>
    <s v="E8WJ12_GEOS8"/>
    <x v="446"/>
    <n v="264"/>
    <x v="1"/>
    <n v="200"/>
    <n v="261"/>
    <n v="1003"/>
    <s v="PF14522.1 Cytochrome c7"/>
    <n v="62"/>
  </r>
  <r>
    <s v="E8WJ12_GEOS8"/>
    <x v="446"/>
    <n v="264"/>
    <x v="17"/>
    <n v="141"/>
    <n v="199"/>
    <n v="5"/>
    <s v="PB170755"/>
    <n v="59"/>
  </r>
  <r>
    <s v="E8WL03_GEOS8"/>
    <x v="447"/>
    <n v="94"/>
    <x v="1"/>
    <n v="35"/>
    <n v="93"/>
    <n v="1003"/>
    <s v="PF14522.1 Cytochrome c7"/>
    <n v="59"/>
  </r>
  <r>
    <s v="E8WL09_GEOS8"/>
    <x v="448"/>
    <n v="90"/>
    <x v="1"/>
    <n v="33"/>
    <n v="89"/>
    <n v="1003"/>
    <s v="PF14522.1 Cytochrome c7"/>
    <n v="57"/>
  </r>
  <r>
    <s v="E8WMD5_GEOS8"/>
    <x v="449"/>
    <n v="278"/>
    <x v="1"/>
    <n v="100"/>
    <n v="161"/>
    <n v="1003"/>
    <s v="PF14522.1 Cytochrome c7"/>
    <n v="62"/>
  </r>
  <r>
    <s v="E8WMD5_GEOS8"/>
    <x v="449"/>
    <n v="278"/>
    <x v="64"/>
    <n v="17"/>
    <n v="46"/>
    <n v="3"/>
    <s v="PB302372"/>
    <n v="30"/>
  </r>
  <r>
    <s v="E8WMH6_GEOS8"/>
    <x v="450"/>
    <n v="1027"/>
    <x v="1"/>
    <n v="471"/>
    <n v="546"/>
    <n v="1003"/>
    <s v="PF14522.1 Cytochrome c7"/>
    <n v="76"/>
  </r>
  <r>
    <s v="E8WMI2_GEOS8"/>
    <x v="451"/>
    <n v="1014"/>
    <x v="1"/>
    <n v="489"/>
    <n v="550"/>
    <n v="1003"/>
    <s v="PF14522.1 Cytochrome c7"/>
    <n v="62"/>
  </r>
  <r>
    <s v="E8WN98_GEOS8"/>
    <x v="452"/>
    <n v="102"/>
    <x v="1"/>
    <n v="37"/>
    <n v="101"/>
    <n v="1003"/>
    <s v="PF14522.1 Cytochrome c7"/>
    <n v="65"/>
  </r>
  <r>
    <s v="E8WP81_GEOS8"/>
    <x v="453"/>
    <n v="102"/>
    <x v="1"/>
    <n v="38"/>
    <n v="101"/>
    <n v="1003"/>
    <s v="PF14522.1 Cytochrome c7"/>
    <n v="64"/>
  </r>
  <r>
    <s v="E8WPZ4_GEOS8"/>
    <x v="454"/>
    <n v="330"/>
    <x v="1"/>
    <n v="38"/>
    <n v="103"/>
    <n v="1003"/>
    <s v="PF14522.1 Cytochrome c7"/>
    <n v="66"/>
  </r>
  <r>
    <s v="E8WPZ4_GEOS8"/>
    <x v="454"/>
    <n v="330"/>
    <x v="1"/>
    <n v="117"/>
    <n v="177"/>
    <n v="1003"/>
    <s v="PF14522.1 Cytochrome c7"/>
    <n v="61"/>
  </r>
  <r>
    <s v="E8WPZ4_GEOS8"/>
    <x v="454"/>
    <n v="330"/>
    <x v="1"/>
    <n v="192"/>
    <n v="252"/>
    <n v="1003"/>
    <s v="PF14522.1 Cytochrome c7"/>
    <n v="61"/>
  </r>
  <r>
    <s v="E8WPZ4_GEOS8"/>
    <x v="454"/>
    <n v="330"/>
    <x v="1"/>
    <n v="266"/>
    <n v="328"/>
    <n v="1003"/>
    <s v="PF14522.1 Cytochrome c7"/>
    <n v="63"/>
  </r>
  <r>
    <s v="E8WRV2_GEOS8"/>
    <x v="455"/>
    <n v="89"/>
    <x v="1"/>
    <n v="33"/>
    <n v="88"/>
    <n v="1003"/>
    <s v="PF14522.1 Cytochrome c7"/>
    <n v="56"/>
  </r>
  <r>
    <s v="E8WSA0_GEOS8"/>
    <x v="456"/>
    <n v="467"/>
    <x v="0"/>
    <n v="41"/>
    <n v="179"/>
    <n v="858"/>
    <s v="PF13435.1 Cytochrome c554 and c-prime"/>
    <n v="139"/>
  </r>
  <r>
    <s v="E8WSA0_GEOS8"/>
    <x v="456"/>
    <n v="467"/>
    <x v="1"/>
    <n v="199"/>
    <n v="271"/>
    <n v="1003"/>
    <s v="PF14522.1 Cytochrome c7"/>
    <n v="73"/>
  </r>
  <r>
    <s v="E8WSA0_GEOS8"/>
    <x v="456"/>
    <n v="467"/>
    <x v="9"/>
    <n v="281"/>
    <n v="453"/>
    <n v="134"/>
    <s v="PF11783.3 Cytochrome c bacterial"/>
    <n v="173"/>
  </r>
  <r>
    <s v="E8WSM0_GEOS8"/>
    <x v="457"/>
    <n v="191"/>
    <x v="1"/>
    <n v="135"/>
    <n v="191"/>
    <n v="1003"/>
    <s v="PF14522.1 Cytochrome c7"/>
    <n v="57"/>
  </r>
  <r>
    <s v="E8WSM0_GEOS8"/>
    <x v="457"/>
    <n v="191"/>
    <x v="16"/>
    <n v="39"/>
    <n v="134"/>
    <n v="4"/>
    <s v="PB225155"/>
    <n v="96"/>
  </r>
  <r>
    <s v="E8WTH4_GEOS8"/>
    <x v="458"/>
    <n v="1286"/>
    <x v="0"/>
    <n v="488"/>
    <n v="606"/>
    <n v="858"/>
    <s v="PF13435.1 Cytochrome c554 and c-prime"/>
    <n v="119"/>
  </r>
  <r>
    <s v="E8WTH4_GEOS8"/>
    <x v="458"/>
    <n v="1286"/>
    <x v="0"/>
    <n v="962"/>
    <n v="1071"/>
    <n v="858"/>
    <s v="PF13435.1 Cytochrome c554 and c-prime"/>
    <n v="110"/>
  </r>
  <r>
    <s v="E8WTH4_GEOS8"/>
    <x v="458"/>
    <n v="1286"/>
    <x v="1"/>
    <n v="672"/>
    <n v="736"/>
    <n v="1003"/>
    <s v="PF14522.1 Cytochrome c7"/>
    <n v="65"/>
  </r>
  <r>
    <s v="E8WTH4_GEOS8"/>
    <x v="458"/>
    <n v="1286"/>
    <x v="1"/>
    <n v="1140"/>
    <n v="1206"/>
    <n v="1003"/>
    <s v="PF14522.1 Cytochrome c7"/>
    <n v="67"/>
  </r>
  <r>
    <s v="E8WTH4_GEOS8"/>
    <x v="458"/>
    <n v="1286"/>
    <x v="65"/>
    <n v="928"/>
    <n v="961"/>
    <n v="245"/>
    <s v="PB001473"/>
    <n v="34"/>
  </r>
  <r>
    <s v="E8WTH4_GEOS8"/>
    <x v="458"/>
    <n v="1286"/>
    <x v="66"/>
    <n v="329"/>
    <n v="361"/>
    <n v="340"/>
    <s v="PB000751"/>
    <n v="33"/>
  </r>
  <r>
    <s v="E8X497_ACISM"/>
    <x v="459"/>
    <n v="312"/>
    <x v="1"/>
    <n v="51"/>
    <n v="112"/>
    <n v="1003"/>
    <s v="PF14522.1 Cytochrome c7"/>
    <n v="62"/>
  </r>
  <r>
    <s v="E8X497_ACISM"/>
    <x v="459"/>
    <n v="312"/>
    <x v="1"/>
    <n v="126"/>
    <n v="218"/>
    <n v="1003"/>
    <s v="PF14522.1 Cytochrome c7"/>
    <n v="93"/>
  </r>
  <r>
    <s v="F0IDJ8_9FLAO"/>
    <x v="460"/>
    <n v="442"/>
    <x v="6"/>
    <n v="35"/>
    <n v="125"/>
    <n v="12531"/>
    <s v="PF00034.16 Cytochrome c"/>
    <n v="91"/>
  </r>
  <r>
    <s v="F0IDJ8_9FLAO"/>
    <x v="460"/>
    <n v="442"/>
    <x v="1"/>
    <n v="356"/>
    <n v="442"/>
    <n v="1003"/>
    <s v="PF14522.1 Cytochrome c7"/>
    <n v="87"/>
  </r>
  <r>
    <s v="F0JEL9_DESDE"/>
    <x v="461"/>
    <n v="531"/>
    <x v="5"/>
    <n v="273"/>
    <n v="369"/>
    <n v="410"/>
    <s v="PF02085.11 Class III cytochrome C family"/>
    <n v="97"/>
  </r>
  <r>
    <s v="F0JEL9_DESDE"/>
    <x v="461"/>
    <n v="531"/>
    <x v="5"/>
    <n v="433"/>
    <n v="529"/>
    <n v="410"/>
    <s v="PF02085.11 Class III cytochrome C family"/>
    <n v="97"/>
  </r>
  <r>
    <s v="F0JEL9_DESDE"/>
    <x v="461"/>
    <n v="531"/>
    <x v="1"/>
    <n v="60"/>
    <n v="144"/>
    <n v="1003"/>
    <s v="PF14522.1 Cytochrome c7"/>
    <n v="85"/>
  </r>
  <r>
    <s v="F0JEL9_DESDE"/>
    <x v="461"/>
    <n v="531"/>
    <x v="1"/>
    <n v="161"/>
    <n v="239"/>
    <n v="1003"/>
    <s v="PF14522.1 Cytochrome c7"/>
    <n v="79"/>
  </r>
  <r>
    <s v="F0P075_WEEVC"/>
    <x v="462"/>
    <n v="469"/>
    <x v="6"/>
    <n v="30"/>
    <n v="125"/>
    <n v="12531"/>
    <s v="PF00034.16 Cytochrome c"/>
    <n v="96"/>
  </r>
  <r>
    <s v="F0P075_WEEVC"/>
    <x v="462"/>
    <n v="469"/>
    <x v="1"/>
    <n v="244"/>
    <n v="309"/>
    <n v="1003"/>
    <s v="PF14522.1 Cytochrome c7"/>
    <n v="66"/>
  </r>
  <r>
    <s v="F0P075_WEEVC"/>
    <x v="462"/>
    <n v="469"/>
    <x v="1"/>
    <n v="354"/>
    <n v="469"/>
    <n v="1003"/>
    <s v="PF14522.1 Cytochrome c7"/>
    <n v="116"/>
  </r>
  <r>
    <s v="F0RCI2_CELLC"/>
    <x v="463"/>
    <n v="442"/>
    <x v="6"/>
    <n v="37"/>
    <n v="132"/>
    <n v="12531"/>
    <s v="PF00034.16 Cytochrome c"/>
    <n v="96"/>
  </r>
  <r>
    <s v="F0RCI2_CELLC"/>
    <x v="463"/>
    <n v="442"/>
    <x v="5"/>
    <n v="236"/>
    <n v="311"/>
    <n v="410"/>
    <s v="PF02085.11 Class III cytochrome C family"/>
    <n v="76"/>
  </r>
  <r>
    <s v="F0RCI2_CELLC"/>
    <x v="463"/>
    <n v="442"/>
    <x v="1"/>
    <n v="355"/>
    <n v="442"/>
    <n v="1003"/>
    <s v="PF14522.1 Cytochrome c7"/>
    <n v="88"/>
  </r>
  <r>
    <s v="F0S2T2_DESTD"/>
    <x v="464"/>
    <n v="508"/>
    <x v="1"/>
    <n v="27"/>
    <n v="108"/>
    <n v="1003"/>
    <s v="PF14522.1 Cytochrome c7"/>
    <n v="82"/>
  </r>
  <r>
    <s v="F0S2T2_DESTD"/>
    <x v="464"/>
    <n v="508"/>
    <x v="50"/>
    <n v="238"/>
    <n v="430"/>
    <n v="1428"/>
    <s v="PF13447.1 Seven times multi-haem cytochrome CxxCH"/>
    <n v="193"/>
  </r>
  <r>
    <s v="F0S3D1_DESTD"/>
    <x v="465"/>
    <n v="113"/>
    <x v="1"/>
    <n v="39"/>
    <n v="105"/>
    <n v="1003"/>
    <s v="PF14522.1 Cytochrome c7"/>
    <n v="67"/>
  </r>
  <r>
    <s v="F0S656_PEDSD"/>
    <x v="466"/>
    <n v="442"/>
    <x v="6"/>
    <n v="49"/>
    <n v="139"/>
    <n v="12531"/>
    <s v="PF00034.16 Cytochrome c"/>
    <n v="91"/>
  </r>
  <r>
    <s v="F0S656_PEDSD"/>
    <x v="466"/>
    <n v="442"/>
    <x v="5"/>
    <n v="247"/>
    <n v="324"/>
    <n v="410"/>
    <s v="PF02085.11 Class III cytochrome C family"/>
    <n v="78"/>
  </r>
  <r>
    <s v="F0S656_PEDSD"/>
    <x v="466"/>
    <n v="442"/>
    <x v="1"/>
    <n v="355"/>
    <n v="442"/>
    <n v="1003"/>
    <s v="PF14522.1 Cytochrome c7"/>
    <n v="88"/>
  </r>
  <r>
    <s v="F0SPC8_PLABD"/>
    <x v="467"/>
    <n v="229"/>
    <x v="5"/>
    <n v="35"/>
    <n v="115"/>
    <n v="410"/>
    <s v="PF02085.11 Class III cytochrome C family"/>
    <n v="81"/>
  </r>
  <r>
    <s v="F0SPC8_PLABD"/>
    <x v="467"/>
    <n v="229"/>
    <x v="1"/>
    <n v="137"/>
    <n v="229"/>
    <n v="1003"/>
    <s v="PF14522.1 Cytochrome c7"/>
    <n v="93"/>
  </r>
  <r>
    <s v="F0TN03_RIEAR"/>
    <x v="468"/>
    <n v="449"/>
    <x v="6"/>
    <n v="35"/>
    <n v="129"/>
    <n v="12531"/>
    <s v="PF00034.16 Cytochrome c"/>
    <n v="95"/>
  </r>
  <r>
    <s v="F0TN03_RIEAR"/>
    <x v="468"/>
    <n v="449"/>
    <x v="5"/>
    <n v="238"/>
    <n v="313"/>
    <n v="410"/>
    <s v="PF02085.11 Class III cytochrome C family"/>
    <n v="76"/>
  </r>
  <r>
    <s v="F0TN03_RIEAR"/>
    <x v="468"/>
    <n v="449"/>
    <x v="1"/>
    <n v="348"/>
    <n v="449"/>
    <n v="1003"/>
    <s v="PF14522.1 Cytochrome c7"/>
    <n v="102"/>
  </r>
  <r>
    <s v="F2IB93_FLUTR"/>
    <x v="469"/>
    <n v="444"/>
    <x v="5"/>
    <n v="228"/>
    <n v="311"/>
    <n v="410"/>
    <s v="PF02085.11 Class III cytochrome C family"/>
    <n v="84"/>
  </r>
  <r>
    <s v="F2IB93_FLUTR"/>
    <x v="469"/>
    <n v="444"/>
    <x v="1"/>
    <n v="328"/>
    <n v="444"/>
    <n v="1003"/>
    <s v="PF14522.1 Cytochrome c7"/>
    <n v="117"/>
  </r>
  <r>
    <s v="F2IB93_FLUTR"/>
    <x v="469"/>
    <n v="444"/>
    <x v="32"/>
    <n v="25"/>
    <n v="117"/>
    <n v="9400"/>
    <s v="PF13442.1 Cytochrome C oxidase, cbb3-type, subunit III"/>
    <n v="93"/>
  </r>
  <r>
    <s v="F2KMU8_ARCVS"/>
    <x v="470"/>
    <n v="262"/>
    <x v="1"/>
    <n v="31"/>
    <n v="128"/>
    <n v="1003"/>
    <s v="PF14522.1 Cytochrome c7"/>
    <n v="98"/>
  </r>
  <r>
    <s v="F2KNB7_ARCVS"/>
    <x v="471"/>
    <n v="339"/>
    <x v="1"/>
    <n v="110"/>
    <n v="193"/>
    <n v="1003"/>
    <s v="PF14522.1 Cytochrome c7"/>
    <n v="84"/>
  </r>
  <r>
    <s v="F2KRJ4_ARCVS"/>
    <x v="472"/>
    <n v="183"/>
    <x v="1"/>
    <n v="98"/>
    <n v="168"/>
    <n v="1003"/>
    <s v="PF14522.1 Cytochrome c7"/>
    <n v="71"/>
  </r>
  <r>
    <s v="F2N5A6_PSEU6"/>
    <x v="473"/>
    <n v="196"/>
    <x v="1"/>
    <n v="106"/>
    <n v="180"/>
    <n v="1003"/>
    <s v="PF14522.1 Cytochrome c7"/>
    <n v="75"/>
  </r>
  <r>
    <s v="F2NR60_MARHT"/>
    <x v="474"/>
    <n v="227"/>
    <x v="5"/>
    <n v="37"/>
    <n v="107"/>
    <n v="410"/>
    <s v="PF02085.11 Class III cytochrome C family"/>
    <n v="71"/>
  </r>
  <r>
    <s v="F2NR60_MARHT"/>
    <x v="474"/>
    <n v="227"/>
    <x v="1"/>
    <n v="125"/>
    <n v="227"/>
    <n v="1003"/>
    <s v="PF14522.1 Cytochrome c7"/>
    <n v="103"/>
  </r>
  <r>
    <s v="F3KZW2_9GAMM"/>
    <x v="475"/>
    <n v="184"/>
    <x v="1"/>
    <n v="24"/>
    <n v="86"/>
    <n v="1003"/>
    <s v="PF14522.1 Cytochrome c7"/>
    <n v="63"/>
  </r>
  <r>
    <s v="F3KZW2_9GAMM"/>
    <x v="475"/>
    <n v="184"/>
    <x v="67"/>
    <n v="2"/>
    <n v="23"/>
    <n v="2"/>
    <s v="PB396590"/>
    <n v="22"/>
  </r>
  <r>
    <s v="F3KZW2_9GAMM"/>
    <x v="475"/>
    <n v="184"/>
    <x v="68"/>
    <n v="87"/>
    <n v="118"/>
    <n v="2"/>
    <s v="PB396593"/>
    <n v="32"/>
  </r>
  <r>
    <s v="F3QJZ5_9BURK"/>
    <x v="476"/>
    <n v="358"/>
    <x v="1"/>
    <n v="79"/>
    <n v="149"/>
    <n v="1003"/>
    <s v="PF14522.1 Cytochrome c7"/>
    <n v="71"/>
  </r>
  <r>
    <s v="F3QJZ5_9BURK"/>
    <x v="476"/>
    <n v="358"/>
    <x v="57"/>
    <n v="1"/>
    <n v="44"/>
    <n v="2"/>
    <s v="PB482022"/>
    <n v="44"/>
  </r>
  <r>
    <s v="F3QLR6_9BURK"/>
    <x v="477"/>
    <n v="681"/>
    <x v="1"/>
    <n v="404"/>
    <n v="472"/>
    <n v="1003"/>
    <s v="PF14522.1 Cytochrome c7"/>
    <n v="69"/>
  </r>
  <r>
    <s v="F3QLU4_9BURK"/>
    <x v="478"/>
    <n v="348"/>
    <x v="1"/>
    <n v="70"/>
    <n v="156"/>
    <n v="1003"/>
    <s v="PF14522.1 Cytochrome c7"/>
    <n v="87"/>
  </r>
  <r>
    <s v="F3RT40_VIBPA"/>
    <x v="479"/>
    <n v="754"/>
    <x v="0"/>
    <n v="604"/>
    <n v="737"/>
    <n v="858"/>
    <s v="PF13435.1 Cytochrome c554 and c-prime"/>
    <n v="134"/>
  </r>
  <r>
    <s v="F3RT40_VIBPA"/>
    <x v="479"/>
    <n v="754"/>
    <x v="1"/>
    <n v="305"/>
    <n v="376"/>
    <n v="1003"/>
    <s v="PF14522.1 Cytochrome c7"/>
    <n v="72"/>
  </r>
  <r>
    <s v="F3XSU3_9FLAO"/>
    <x v="480"/>
    <n v="172"/>
    <x v="5"/>
    <n v="3"/>
    <n v="83"/>
    <n v="410"/>
    <s v="PF02085.11 Class III cytochrome C family"/>
    <n v="81"/>
  </r>
  <r>
    <s v="F3XSU3_9FLAO"/>
    <x v="480"/>
    <n v="172"/>
    <x v="1"/>
    <n v="115"/>
    <n v="172"/>
    <n v="1003"/>
    <s v="PF14522.1 Cytochrome c7"/>
    <n v="58"/>
  </r>
  <r>
    <s v="F3YZF0_DESAF"/>
    <x v="481"/>
    <n v="187"/>
    <x v="1"/>
    <n v="43"/>
    <n v="108"/>
    <n v="1003"/>
    <s v="PF14522.1 Cytochrome c7"/>
    <n v="66"/>
  </r>
  <r>
    <s v="F3YZF0_DESAF"/>
    <x v="481"/>
    <n v="187"/>
    <x v="1"/>
    <n v="123"/>
    <n v="187"/>
    <n v="1003"/>
    <s v="PF14522.1 Cytochrome c7"/>
    <n v="65"/>
  </r>
  <r>
    <s v="F4AVS9_KROS4"/>
    <x v="482"/>
    <n v="432"/>
    <x v="6"/>
    <n v="38"/>
    <n v="128"/>
    <n v="12531"/>
    <s v="PF00034.16 Cytochrome c"/>
    <n v="91"/>
  </r>
  <r>
    <s v="F4AVS9_KROS4"/>
    <x v="482"/>
    <n v="432"/>
    <x v="1"/>
    <n v="345"/>
    <n v="432"/>
    <n v="1003"/>
    <s v="PF14522.1 Cytochrome c7"/>
    <n v="88"/>
  </r>
  <r>
    <s v="F4AVS9_KROS4"/>
    <x v="482"/>
    <n v="432"/>
    <x v="10"/>
    <n v="195"/>
    <n v="248"/>
    <n v="99"/>
    <s v="PB006316"/>
    <n v="54"/>
  </r>
  <r>
    <s v="F4C3D2_SPHS2"/>
    <x v="483"/>
    <n v="423"/>
    <x v="1"/>
    <n v="246"/>
    <n v="306"/>
    <n v="1003"/>
    <s v="PF14522.1 Cytochrome c7"/>
    <n v="61"/>
  </r>
  <r>
    <s v="F4C3D2_SPHS2"/>
    <x v="483"/>
    <n v="423"/>
    <x v="1"/>
    <n v="336"/>
    <n v="423"/>
    <n v="1003"/>
    <s v="PF14522.1 Cytochrome c7"/>
    <n v="88"/>
  </r>
  <r>
    <s v="F4C3D2_SPHS2"/>
    <x v="483"/>
    <n v="423"/>
    <x v="32"/>
    <n v="31"/>
    <n v="119"/>
    <n v="9400"/>
    <s v="PF13442.1 Cytochrome C oxidase, cbb3-type, subunit III"/>
    <n v="89"/>
  </r>
  <r>
    <s v="F4KZ12_HALH1"/>
    <x v="484"/>
    <n v="474"/>
    <x v="6"/>
    <n v="33"/>
    <n v="126"/>
    <n v="12531"/>
    <s v="PF00034.16 Cytochrome c"/>
    <n v="94"/>
  </r>
  <r>
    <s v="F4KZ12_HALH1"/>
    <x v="484"/>
    <n v="474"/>
    <x v="5"/>
    <n v="221"/>
    <n v="301"/>
    <n v="410"/>
    <s v="PF02085.11 Class III cytochrome C family"/>
    <n v="81"/>
  </r>
  <r>
    <s v="F4KZ12_HALH1"/>
    <x v="484"/>
    <n v="474"/>
    <x v="1"/>
    <n v="384"/>
    <n v="474"/>
    <n v="1003"/>
    <s v="PF14522.1 Cytochrome c7"/>
    <n v="91"/>
  </r>
  <r>
    <s v="F6DF48_THETG"/>
    <x v="485"/>
    <n v="212"/>
    <x v="1"/>
    <n v="122"/>
    <n v="212"/>
    <n v="1003"/>
    <s v="PF14522.1 Cytochrome c7"/>
    <n v="91"/>
  </r>
  <r>
    <s v="F6F1F0_SPHCR"/>
    <x v="486"/>
    <n v="603"/>
    <x v="11"/>
    <n v="191"/>
    <n v="294"/>
    <n v="1009"/>
    <s v="PF14537.1 Cytochrome c3"/>
    <n v="104"/>
  </r>
  <r>
    <s v="F6F1F0_SPHCR"/>
    <x v="486"/>
    <n v="603"/>
    <x v="1"/>
    <n v="515"/>
    <n v="572"/>
    <n v="1003"/>
    <s v="PF14522.1 Cytochrome c7"/>
    <n v="58"/>
  </r>
  <r>
    <s v="F6GIR8_LACS5"/>
    <x v="487"/>
    <n v="446"/>
    <x v="6"/>
    <n v="50"/>
    <n v="146"/>
    <n v="12531"/>
    <s v="PF00034.16 Cytochrome c"/>
    <n v="97"/>
  </r>
  <r>
    <s v="F6GIR8_LACS5"/>
    <x v="487"/>
    <n v="446"/>
    <x v="1"/>
    <n v="359"/>
    <n v="446"/>
    <n v="1003"/>
    <s v="PF14522.1 Cytochrome c7"/>
    <n v="88"/>
  </r>
  <r>
    <s v="F6IIF6_9SPHN"/>
    <x v="488"/>
    <n v="589"/>
    <x v="11"/>
    <n v="191"/>
    <n v="289"/>
    <n v="1009"/>
    <s v="PF14537.1 Cytochrome c3"/>
    <n v="99"/>
  </r>
  <r>
    <s v="F6IIF6_9SPHN"/>
    <x v="488"/>
    <n v="589"/>
    <x v="1"/>
    <n v="503"/>
    <n v="561"/>
    <n v="1003"/>
    <s v="PF14522.1 Cytochrome c7"/>
    <n v="59"/>
  </r>
  <r>
    <s v="F6IIF6_9SPHN"/>
    <x v="488"/>
    <n v="589"/>
    <x v="69"/>
    <n v="1"/>
    <n v="190"/>
    <n v="2"/>
    <s v="PB487277"/>
    <n v="190"/>
  </r>
  <r>
    <s v="F7RLC5_9GAMM"/>
    <x v="489"/>
    <n v="778"/>
    <x v="1"/>
    <n v="552"/>
    <n v="615"/>
    <n v="1003"/>
    <s v="PF14522.1 Cytochrome c7"/>
    <n v="64"/>
  </r>
  <r>
    <s v="F7RMD1_9GAMM"/>
    <x v="490"/>
    <n v="365"/>
    <x v="1"/>
    <n v="234"/>
    <n v="308"/>
    <n v="1003"/>
    <s v="PF14522.1 Cytochrome c7"/>
    <n v="75"/>
  </r>
  <r>
    <s v="F7RMD2_9GAMM"/>
    <x v="491"/>
    <n v="639"/>
    <x v="1"/>
    <n v="231"/>
    <n v="303"/>
    <n v="1003"/>
    <s v="PF14522.1 Cytochrome c7"/>
    <n v="73"/>
  </r>
  <r>
    <s v="F7RMD4_9GAMM"/>
    <x v="492"/>
    <n v="319"/>
    <x v="1"/>
    <n v="44"/>
    <n v="134"/>
    <n v="1003"/>
    <s v="PF14522.1 Cytochrome c7"/>
    <n v="91"/>
  </r>
  <r>
    <s v="F7RMD4_9GAMM"/>
    <x v="492"/>
    <n v="319"/>
    <x v="19"/>
    <n v="193"/>
    <n v="235"/>
    <n v="1252"/>
    <s v="PF09699.5 Doubled CXXCH motif (Paired_CXXCH_1)"/>
    <n v="43"/>
  </r>
  <r>
    <s v="F7RMD4_9GAMM"/>
    <x v="492"/>
    <n v="319"/>
    <x v="19"/>
    <n v="241"/>
    <n v="280"/>
    <n v="1252"/>
    <s v="PF09699.5 Doubled CXXCH motif (Paired_CXXCH_1)"/>
    <n v="40"/>
  </r>
  <r>
    <s v="F7RME6_9GAMM"/>
    <x v="493"/>
    <n v="292"/>
    <x v="1"/>
    <n v="190"/>
    <n v="291"/>
    <n v="1003"/>
    <s v="PF14522.1 Cytochrome c7"/>
    <n v="102"/>
  </r>
  <r>
    <s v="F7RME7_9GAMM"/>
    <x v="494"/>
    <n v="731"/>
    <x v="1"/>
    <n v="312"/>
    <n v="371"/>
    <n v="1003"/>
    <s v="PF14522.1 Cytochrome c7"/>
    <n v="60"/>
  </r>
  <r>
    <s v="F7RME7_9GAMM"/>
    <x v="494"/>
    <n v="731"/>
    <x v="4"/>
    <n v="121"/>
    <n v="159"/>
    <n v="15"/>
    <s v="PB055231"/>
    <n v="39"/>
  </r>
  <r>
    <s v="F8A8N0_THEID"/>
    <x v="495"/>
    <n v="131"/>
    <x v="1"/>
    <n v="46"/>
    <n v="114"/>
    <n v="1003"/>
    <s v="PF14522.1 Cytochrome c7"/>
    <n v="69"/>
  </r>
  <r>
    <s v="F8C3Y3_THESO"/>
    <x v="496"/>
    <n v="357"/>
    <x v="1"/>
    <n v="125"/>
    <n v="195"/>
    <n v="1003"/>
    <s v="PF14522.1 Cytochrome c7"/>
    <n v="71"/>
  </r>
  <r>
    <s v="F8C3Y3_THESO"/>
    <x v="496"/>
    <n v="357"/>
    <x v="70"/>
    <n v="284"/>
    <n v="336"/>
    <n v="2"/>
    <s v="PB457189"/>
    <n v="53"/>
  </r>
  <r>
    <s v="F8CG53_MYXFH"/>
    <x v="497"/>
    <n v="201"/>
    <x v="1"/>
    <n v="111"/>
    <n v="201"/>
    <n v="1003"/>
    <s v="PF14522.1 Cytochrome c7"/>
    <n v="91"/>
  </r>
  <r>
    <s v="F8CIL3_MYXFH"/>
    <x v="498"/>
    <n v="208"/>
    <x v="5"/>
    <n v="23"/>
    <n v="109"/>
    <n v="410"/>
    <s v="PF02085.11 Class III cytochrome C family"/>
    <n v="87"/>
  </r>
  <r>
    <s v="F8CIL3_MYXFH"/>
    <x v="498"/>
    <n v="208"/>
    <x v="1"/>
    <n v="115"/>
    <n v="208"/>
    <n v="1003"/>
    <s v="PF14522.1 Cytochrome c7"/>
    <n v="94"/>
  </r>
  <r>
    <s v="F8CKK2_MYXFH"/>
    <x v="499"/>
    <n v="192"/>
    <x v="5"/>
    <n v="10"/>
    <n v="94"/>
    <n v="410"/>
    <s v="PF02085.11 Class III cytochrome C family"/>
    <n v="85"/>
  </r>
  <r>
    <s v="F8CKK2_MYXFH"/>
    <x v="499"/>
    <n v="192"/>
    <x v="1"/>
    <n v="99"/>
    <n v="192"/>
    <n v="1003"/>
    <s v="PF14522.1 Cytochrome c7"/>
    <n v="94"/>
  </r>
  <r>
    <s v="F8E849_FLESM"/>
    <x v="500"/>
    <n v="131"/>
    <x v="1"/>
    <n v="37"/>
    <n v="105"/>
    <n v="1003"/>
    <s v="PF14522.1 Cytochrome c7"/>
    <n v="69"/>
  </r>
  <r>
    <s v="F8E9D8_FLESM"/>
    <x v="501"/>
    <n v="512"/>
    <x v="36"/>
    <n v="8"/>
    <n v="218"/>
    <n v="2644"/>
    <s v="PF03264.9 NapC/NirT cytochrome c family, N-terminal region"/>
    <n v="211"/>
  </r>
  <r>
    <s v="F8E9D8_FLESM"/>
    <x v="501"/>
    <n v="512"/>
    <x v="11"/>
    <n v="212"/>
    <n v="297"/>
    <n v="1009"/>
    <s v="PF14537.1 Cytochrome c3"/>
    <n v="86"/>
  </r>
  <r>
    <s v="F8E9D8_FLESM"/>
    <x v="501"/>
    <n v="512"/>
    <x v="1"/>
    <n v="448"/>
    <n v="512"/>
    <n v="1003"/>
    <s v="PF14522.1 Cytochrome c7"/>
    <n v="65"/>
  </r>
  <r>
    <s v="F8EIU2_RUNSL"/>
    <x v="502"/>
    <n v="408"/>
    <x v="6"/>
    <n v="36"/>
    <n v="127"/>
    <n v="12531"/>
    <s v="PF00034.16 Cytochrome c"/>
    <n v="92"/>
  </r>
  <r>
    <s v="F8EIU2_RUNSL"/>
    <x v="502"/>
    <n v="408"/>
    <x v="5"/>
    <n v="236"/>
    <n v="320"/>
    <n v="410"/>
    <s v="PF02085.11 Class III cytochrome C family"/>
    <n v="85"/>
  </r>
  <r>
    <s v="F8EIU2_RUNSL"/>
    <x v="502"/>
    <n v="408"/>
    <x v="1"/>
    <n v="322"/>
    <n v="408"/>
    <n v="1003"/>
    <s v="PF14522.1 Cytochrome c7"/>
    <n v="87"/>
  </r>
  <r>
    <s v="F8EP72_RUNSL"/>
    <x v="503"/>
    <n v="397"/>
    <x v="1"/>
    <n v="125"/>
    <n v="216"/>
    <n v="1003"/>
    <s v="PF14522.1 Cytochrome c7"/>
    <n v="92"/>
  </r>
  <r>
    <s v="F9YT92_CAPCC"/>
    <x v="504"/>
    <n v="425"/>
    <x v="6"/>
    <n v="34"/>
    <n v="122"/>
    <n v="12531"/>
    <s v="PF00034.16 Cytochrome c"/>
    <n v="89"/>
  </r>
  <r>
    <s v="F9YT92_CAPCC"/>
    <x v="504"/>
    <n v="425"/>
    <x v="1"/>
    <n v="339"/>
    <n v="425"/>
    <n v="1003"/>
    <s v="PF14522.1 Cytochrome c7"/>
    <n v="87"/>
  </r>
  <r>
    <s v="G0APY0_9GAMM"/>
    <x v="505"/>
    <n v="788"/>
    <x v="1"/>
    <n v="562"/>
    <n v="625"/>
    <n v="1003"/>
    <s v="PF14522.1 Cytochrome c7"/>
    <n v="64"/>
  </r>
  <r>
    <s v="G0AST6_9GAMM"/>
    <x v="506"/>
    <n v="639"/>
    <x v="1"/>
    <n v="231"/>
    <n v="303"/>
    <n v="1003"/>
    <s v="PF14522.1 Cytochrome c7"/>
    <n v="73"/>
  </r>
  <r>
    <s v="G0AST7_9GAMM"/>
    <x v="507"/>
    <n v="730"/>
    <x v="1"/>
    <n v="313"/>
    <n v="371"/>
    <n v="1003"/>
    <s v="PF14522.1 Cytochrome c7"/>
    <n v="59"/>
  </r>
  <r>
    <s v="G0AST7_9GAMM"/>
    <x v="507"/>
    <n v="730"/>
    <x v="4"/>
    <n v="121"/>
    <n v="159"/>
    <n v="15"/>
    <s v="PB055231"/>
    <n v="39"/>
  </r>
  <r>
    <s v="G0AST9_9GAMM"/>
    <x v="508"/>
    <n v="650"/>
    <x v="1"/>
    <n v="233"/>
    <n v="308"/>
    <n v="1003"/>
    <s v="PF14522.1 Cytochrome c7"/>
    <n v="76"/>
  </r>
  <r>
    <s v="G0DH13_9GAMM"/>
    <x v="509"/>
    <n v="789"/>
    <x v="1"/>
    <n v="563"/>
    <n v="626"/>
    <n v="1003"/>
    <s v="PF14522.1 Cytochrome c7"/>
    <n v="64"/>
  </r>
  <r>
    <s v="G0DQ32_9GAMM"/>
    <x v="510"/>
    <n v="650"/>
    <x v="1"/>
    <n v="234"/>
    <n v="308"/>
    <n v="1003"/>
    <s v="PF14522.1 Cytochrome c7"/>
    <n v="75"/>
  </r>
  <r>
    <s v="G0DQ34_9GAMM"/>
    <x v="511"/>
    <n v="730"/>
    <x v="1"/>
    <n v="313"/>
    <n v="371"/>
    <n v="1003"/>
    <s v="PF14522.1 Cytochrome c7"/>
    <n v="59"/>
  </r>
  <r>
    <s v="G0DQ34_9GAMM"/>
    <x v="511"/>
    <n v="730"/>
    <x v="4"/>
    <n v="121"/>
    <n v="159"/>
    <n v="15"/>
    <s v="PB055231"/>
    <n v="39"/>
  </r>
  <r>
    <s v="G0DQ35_9GAMM"/>
    <x v="512"/>
    <n v="639"/>
    <x v="1"/>
    <n v="231"/>
    <n v="303"/>
    <n v="1003"/>
    <s v="PF14522.1 Cytochrome c7"/>
    <n v="73"/>
  </r>
  <r>
    <s v="G0J529_CYCMS"/>
    <x v="513"/>
    <n v="422"/>
    <x v="6"/>
    <n v="43"/>
    <n v="132"/>
    <n v="12531"/>
    <s v="PF00034.16 Cytochrome c"/>
    <n v="90"/>
  </r>
  <r>
    <s v="G0J529_CYCMS"/>
    <x v="513"/>
    <n v="422"/>
    <x v="1"/>
    <n v="337"/>
    <n v="422"/>
    <n v="1003"/>
    <s v="PF14522.1 Cytochrome c7"/>
    <n v="86"/>
  </r>
  <r>
    <s v="G0LBY7_ZOBGA"/>
    <x v="514"/>
    <n v="456"/>
    <x v="1"/>
    <n v="369"/>
    <n v="456"/>
    <n v="1003"/>
    <s v="PF14522.1 Cytochrome c7"/>
    <n v="88"/>
  </r>
  <r>
    <s v="G0LBY7_ZOBGA"/>
    <x v="514"/>
    <n v="456"/>
    <x v="32"/>
    <n v="51"/>
    <n v="144"/>
    <n v="9400"/>
    <s v="PF13442.1 Cytochrome C oxidase, cbb3-type, subunit III"/>
    <n v="94"/>
  </r>
  <r>
    <s v="G1UPY9_9DELT"/>
    <x v="515"/>
    <n v="137"/>
    <x v="1"/>
    <n v="50"/>
    <n v="123"/>
    <n v="1003"/>
    <s v="PF14522.1 Cytochrome c7"/>
    <n v="74"/>
  </r>
  <r>
    <s v="G1URT9_9DELT"/>
    <x v="516"/>
    <n v="148"/>
    <x v="1"/>
    <n v="32"/>
    <n v="105"/>
    <n v="1003"/>
    <s v="PF14522.1 Cytochrome c7"/>
    <n v="74"/>
  </r>
  <r>
    <s v="G1V0E8_9DELT"/>
    <x v="517"/>
    <n v="150"/>
    <x v="1"/>
    <n v="34"/>
    <n v="106"/>
    <n v="1003"/>
    <s v="PF14522.1 Cytochrome c7"/>
    <n v="73"/>
  </r>
  <r>
    <s v="G1V0E8_9DELT"/>
    <x v="517"/>
    <n v="150"/>
    <x v="1"/>
    <n v="64"/>
    <n v="127"/>
    <n v="1003"/>
    <s v="PF14522.1 Cytochrome c7"/>
    <n v="64"/>
  </r>
  <r>
    <s v="G1XZK6_9PROT"/>
    <x v="518"/>
    <n v="220"/>
    <x v="1"/>
    <n v="126"/>
    <n v="220"/>
    <n v="1003"/>
    <s v="PF14522.1 Cytochrome c7"/>
    <n v="95"/>
  </r>
  <r>
    <s v="G2DD03_9GAMM"/>
    <x v="519"/>
    <n v="1004"/>
    <x v="11"/>
    <n v="859"/>
    <n v="949"/>
    <n v="1009"/>
    <s v="PF14537.1 Cytochrome c3"/>
    <n v="91"/>
  </r>
  <r>
    <s v="G2DD03_9GAMM"/>
    <x v="519"/>
    <n v="1004"/>
    <x v="1"/>
    <n v="641"/>
    <n v="707"/>
    <n v="1003"/>
    <s v="PF14522.1 Cytochrome c7"/>
    <n v="67"/>
  </r>
  <r>
    <s v="G2DD03_9GAMM"/>
    <x v="519"/>
    <n v="1004"/>
    <x v="71"/>
    <n v="1"/>
    <n v="139"/>
    <n v="2"/>
    <s v="PB489671"/>
    <n v="139"/>
  </r>
  <r>
    <s v="G2DZT8_9GAMM"/>
    <x v="520"/>
    <n v="728"/>
    <x v="0"/>
    <n v="198"/>
    <n v="311"/>
    <n v="858"/>
    <s v="PF13435.1 Cytochrome c554 and c-prime"/>
    <n v="114"/>
  </r>
  <r>
    <s v="G2DZT8_9GAMM"/>
    <x v="520"/>
    <n v="728"/>
    <x v="1"/>
    <n v="346"/>
    <n v="430"/>
    <n v="1003"/>
    <s v="PF14522.1 Cytochrome c7"/>
    <n v="85"/>
  </r>
  <r>
    <s v="G2DZT8_9GAMM"/>
    <x v="520"/>
    <n v="728"/>
    <x v="9"/>
    <n v="534"/>
    <n v="690"/>
    <n v="134"/>
    <s v="PF11783.3 Cytochrome c bacterial"/>
    <n v="157"/>
  </r>
  <r>
    <s v="G2EFR7_9FLAO"/>
    <x v="521"/>
    <n v="431"/>
    <x v="6"/>
    <n v="35"/>
    <n v="131"/>
    <n v="12531"/>
    <s v="PF00034.16 Cytochrome c"/>
    <n v="97"/>
  </r>
  <r>
    <s v="G2EFR7_9FLAO"/>
    <x v="521"/>
    <n v="431"/>
    <x v="1"/>
    <n v="344"/>
    <n v="431"/>
    <n v="1003"/>
    <s v="PF14522.1 Cytochrome c7"/>
    <n v="88"/>
  </r>
  <r>
    <s v="G2FGQ6_9GAMM"/>
    <x v="522"/>
    <n v="1004"/>
    <x v="11"/>
    <n v="859"/>
    <n v="949"/>
    <n v="1009"/>
    <s v="PF14537.1 Cytochrome c3"/>
    <n v="91"/>
  </r>
  <r>
    <s v="G2FGQ6_9GAMM"/>
    <x v="522"/>
    <n v="1004"/>
    <x v="1"/>
    <n v="641"/>
    <n v="707"/>
    <n v="1003"/>
    <s v="PF14522.1 Cytochrome c7"/>
    <n v="67"/>
  </r>
  <r>
    <s v="G2FGQ6_9GAMM"/>
    <x v="522"/>
    <n v="1004"/>
    <x v="71"/>
    <n v="1"/>
    <n v="139"/>
    <n v="2"/>
    <s v="PB489671"/>
    <n v="139"/>
  </r>
  <r>
    <s v="G2FRP7_9FIRM"/>
    <x v="523"/>
    <n v="155"/>
    <x v="1"/>
    <n v="76"/>
    <n v="148"/>
    <n v="1003"/>
    <s v="PF14522.1 Cytochrome c7"/>
    <n v="73"/>
  </r>
  <r>
    <s v="G2FVV0_9FIRM"/>
    <x v="524"/>
    <n v="417"/>
    <x v="36"/>
    <n v="26"/>
    <n v="177"/>
    <n v="2644"/>
    <s v="PF03264.9 NapC/NirT cytochrome c family, N-terminal region"/>
    <n v="152"/>
  </r>
  <r>
    <s v="G2FVV0_9FIRM"/>
    <x v="524"/>
    <n v="417"/>
    <x v="1"/>
    <n v="320"/>
    <n v="410"/>
    <n v="1003"/>
    <s v="PF14522.1 Cytochrome c7"/>
    <n v="91"/>
  </r>
  <r>
    <s v="G2HAE4_9DELT"/>
    <x v="525"/>
    <n v="169"/>
    <x v="1"/>
    <n v="52"/>
    <n v="125"/>
    <n v="1003"/>
    <s v="PF14522.1 Cytochrome c7"/>
    <n v="74"/>
  </r>
  <r>
    <s v="G2HAE4_9DELT"/>
    <x v="525"/>
    <n v="169"/>
    <x v="1"/>
    <n v="82"/>
    <n v="146"/>
    <n v="1003"/>
    <s v="PF14522.1 Cytochrome c7"/>
    <n v="65"/>
  </r>
  <r>
    <s v="G2LKF8_CHLTF"/>
    <x v="526"/>
    <n v="214"/>
    <x v="1"/>
    <n v="43"/>
    <n v="105"/>
    <n v="1003"/>
    <s v="PF14522.1 Cytochrome c7"/>
    <n v="63"/>
  </r>
  <r>
    <s v="G2LKF8_CHLTF"/>
    <x v="526"/>
    <n v="214"/>
    <x v="1"/>
    <n v="118"/>
    <n v="214"/>
    <n v="1003"/>
    <s v="PF14522.1 Cytochrome c7"/>
    <n v="97"/>
  </r>
  <r>
    <s v="G2LKG1_CHLTF"/>
    <x v="527"/>
    <n v="494"/>
    <x v="1"/>
    <n v="215"/>
    <n v="292"/>
    <n v="1003"/>
    <s v="PF14522.1 Cytochrome c7"/>
    <n v="78"/>
  </r>
  <r>
    <s v="G2LLN0_CHLTF"/>
    <x v="528"/>
    <n v="395"/>
    <x v="1"/>
    <n v="64"/>
    <n v="161"/>
    <n v="1003"/>
    <s v="PF14522.1 Cytochrome c7"/>
    <n v="98"/>
  </r>
  <r>
    <s v="G2LLN0_CHLTF"/>
    <x v="528"/>
    <n v="395"/>
    <x v="1"/>
    <n v="290"/>
    <n v="365"/>
    <n v="1003"/>
    <s v="PF14522.1 Cytochrome c7"/>
    <n v="76"/>
  </r>
  <r>
    <s v="G2PJT5_MURRD"/>
    <x v="529"/>
    <n v="455"/>
    <x v="6"/>
    <n v="50"/>
    <n v="144"/>
    <n v="12531"/>
    <s v="PF00034.16 Cytochrome c"/>
    <n v="95"/>
  </r>
  <r>
    <s v="G2PJT5_MURRD"/>
    <x v="529"/>
    <n v="455"/>
    <x v="1"/>
    <n v="368"/>
    <n v="455"/>
    <n v="1003"/>
    <s v="PF14522.1 Cytochrome c7"/>
    <n v="88"/>
  </r>
  <r>
    <s v="G2SEG0_RHOMR"/>
    <x v="530"/>
    <n v="215"/>
    <x v="1"/>
    <n v="125"/>
    <n v="215"/>
    <n v="1003"/>
    <s v="PF14522.1 Cytochrome c7"/>
    <n v="91"/>
  </r>
  <r>
    <s v="G2SEG0_RHOMR"/>
    <x v="530"/>
    <n v="215"/>
    <x v="31"/>
    <n v="51"/>
    <n v="109"/>
    <n v="4"/>
    <s v="PB197986"/>
    <n v="59"/>
  </r>
  <r>
    <s v="G2Z4J0_FLABF"/>
    <x v="531"/>
    <n v="442"/>
    <x v="6"/>
    <n v="54"/>
    <n v="144"/>
    <n v="12531"/>
    <s v="PF00034.16 Cytochrome c"/>
    <n v="91"/>
  </r>
  <r>
    <s v="G2Z4J0_FLABF"/>
    <x v="531"/>
    <n v="442"/>
    <x v="1"/>
    <n v="355"/>
    <n v="442"/>
    <n v="1003"/>
    <s v="PF14522.1 Cytochrome c7"/>
    <n v="88"/>
  </r>
  <r>
    <s v="G4DIH8_9GAMM"/>
    <x v="532"/>
    <n v="104"/>
    <x v="1"/>
    <n v="39"/>
    <n v="101"/>
    <n v="1003"/>
    <s v="PF14522.1 Cytochrome c7"/>
    <n v="63"/>
  </r>
  <r>
    <s v="G4DM90_9GAMM"/>
    <x v="533"/>
    <n v="335"/>
    <x v="1"/>
    <n v="47"/>
    <n v="100"/>
    <n v="1003"/>
    <s v="PF14522.1 Cytochrome c7"/>
    <n v="54"/>
  </r>
  <r>
    <s v="G5EBD6_GEOSL"/>
    <x v="534"/>
    <n v="91"/>
    <x v="1"/>
    <n v="33"/>
    <n v="90"/>
    <n v="1003"/>
    <s v="PF14522.1 Cytochrome c7"/>
    <n v="58"/>
  </r>
  <r>
    <s v="G6DUU9_9GAMM"/>
    <x v="535"/>
    <n v="687"/>
    <x v="1"/>
    <n v="412"/>
    <n v="480"/>
    <n v="1003"/>
    <s v="PF14522.1 Cytochrome c7"/>
    <n v="69"/>
  </r>
  <r>
    <s v="G6DYU4_9GAMM"/>
    <x v="536"/>
    <n v="650"/>
    <x v="1"/>
    <n v="234"/>
    <n v="308"/>
    <n v="1003"/>
    <s v="PF14522.1 Cytochrome c7"/>
    <n v="75"/>
  </r>
  <r>
    <s v="G6DYU6_9GAMM"/>
    <x v="537"/>
    <n v="730"/>
    <x v="1"/>
    <n v="313"/>
    <n v="371"/>
    <n v="1003"/>
    <s v="PF14522.1 Cytochrome c7"/>
    <n v="59"/>
  </r>
  <r>
    <s v="G6DYU6_9GAMM"/>
    <x v="537"/>
    <n v="730"/>
    <x v="4"/>
    <n v="121"/>
    <n v="159"/>
    <n v="15"/>
    <s v="PB055231"/>
    <n v="39"/>
  </r>
  <r>
    <s v="G6DYU7_9GAMM"/>
    <x v="538"/>
    <n v="639"/>
    <x v="1"/>
    <n v="231"/>
    <n v="303"/>
    <n v="1003"/>
    <s v="PF14522.1 Cytochrome c7"/>
    <n v="73"/>
  </r>
  <r>
    <s v="G6E0A3_9GAMM"/>
    <x v="539"/>
    <n v="789"/>
    <x v="1"/>
    <n v="323"/>
    <n v="399"/>
    <n v="1003"/>
    <s v="PF14522.1 Cytochrome c7"/>
    <n v="77"/>
  </r>
  <r>
    <s v="G6E0A3_9GAMM"/>
    <x v="539"/>
    <n v="789"/>
    <x v="1"/>
    <n v="562"/>
    <n v="626"/>
    <n v="1003"/>
    <s v="PF14522.1 Cytochrome c7"/>
    <n v="65"/>
  </r>
  <r>
    <s v="G6EA71_9SPHN"/>
    <x v="540"/>
    <n v="589"/>
    <x v="11"/>
    <n v="191"/>
    <n v="287"/>
    <n v="1009"/>
    <s v="PF14537.1 Cytochrome c3"/>
    <n v="97"/>
  </r>
  <r>
    <s v="G6EA71_9SPHN"/>
    <x v="540"/>
    <n v="589"/>
    <x v="1"/>
    <n v="503"/>
    <n v="561"/>
    <n v="1003"/>
    <s v="PF14522.1 Cytochrome c7"/>
    <n v="59"/>
  </r>
  <r>
    <s v="G6EA71_9SPHN"/>
    <x v="540"/>
    <n v="589"/>
    <x v="69"/>
    <n v="1"/>
    <n v="190"/>
    <n v="2"/>
    <s v="PB487277"/>
    <n v="190"/>
  </r>
  <r>
    <s v="G6IFB1_9DELT"/>
    <x v="541"/>
    <n v="118"/>
    <x v="1"/>
    <n v="47"/>
    <n v="118"/>
    <n v="1003"/>
    <s v="PF14522.1 Cytochrome c7"/>
    <n v="72"/>
  </r>
  <r>
    <s v="G7Q6B2_9DELT"/>
    <x v="542"/>
    <n v="189"/>
    <x v="5"/>
    <n v="33"/>
    <n v="111"/>
    <n v="410"/>
    <s v="PF02085.11 Class III cytochrome C family"/>
    <n v="79"/>
  </r>
  <r>
    <s v="G7Q6B2_9DELT"/>
    <x v="542"/>
    <n v="189"/>
    <x v="1"/>
    <n v="125"/>
    <n v="189"/>
    <n v="1003"/>
    <s v="PF14522.1 Cytochrome c7"/>
    <n v="65"/>
  </r>
  <r>
    <s v="G7QHH8_LEPII"/>
    <x v="543"/>
    <n v="168"/>
    <x v="1"/>
    <n v="37"/>
    <n v="100"/>
    <n v="1003"/>
    <s v="PF14522.1 Cytochrome c7"/>
    <n v="64"/>
  </r>
  <r>
    <s v="G7QHH8_LEPII"/>
    <x v="543"/>
    <n v="168"/>
    <x v="1"/>
    <n v="112"/>
    <n v="168"/>
    <n v="1003"/>
    <s v="PF14522.1 Cytochrome c7"/>
    <n v="57"/>
  </r>
  <r>
    <s v="G7SPZ7_9FLAO"/>
    <x v="544"/>
    <n v="440"/>
    <x v="6"/>
    <n v="32"/>
    <n v="124"/>
    <n v="12531"/>
    <s v="PF00034.16 Cytochrome c"/>
    <n v="93"/>
  </r>
  <r>
    <s v="G7SPZ7_9FLAO"/>
    <x v="544"/>
    <n v="440"/>
    <x v="1"/>
    <n v="344"/>
    <n v="440"/>
    <n v="1003"/>
    <s v="PF14522.1 Cytochrome c7"/>
    <n v="97"/>
  </r>
  <r>
    <s v="G7UNG4_PSEUP"/>
    <x v="545"/>
    <n v="267"/>
    <x v="11"/>
    <n v="48"/>
    <n v="116"/>
    <n v="1009"/>
    <s v="PF14537.1 Cytochrome c3"/>
    <n v="69"/>
  </r>
  <r>
    <s v="G7UNG4_PSEUP"/>
    <x v="545"/>
    <n v="267"/>
    <x v="1"/>
    <n v="177"/>
    <n v="251"/>
    <n v="1003"/>
    <s v="PF14522.1 Cytochrome c7"/>
    <n v="75"/>
  </r>
  <r>
    <s v="G8LR10_9FLAO"/>
    <x v="546"/>
    <n v="440"/>
    <x v="6"/>
    <n v="28"/>
    <n v="120"/>
    <n v="12531"/>
    <s v="PF00034.16 Cytochrome c"/>
    <n v="93"/>
  </r>
  <r>
    <s v="G8LR10_9FLAO"/>
    <x v="546"/>
    <n v="440"/>
    <x v="5"/>
    <n v="230"/>
    <n v="319"/>
    <n v="410"/>
    <s v="PF02085.11 Class III cytochrome C family"/>
    <n v="90"/>
  </r>
  <r>
    <s v="G8LR10_9FLAO"/>
    <x v="546"/>
    <n v="440"/>
    <x v="1"/>
    <n v="344"/>
    <n v="440"/>
    <n v="1003"/>
    <s v="PF14522.1 Cytochrome c7"/>
    <n v="97"/>
  </r>
  <r>
    <s v="G8NB55_9DEIN"/>
    <x v="547"/>
    <n v="196"/>
    <x v="5"/>
    <n v="16"/>
    <n v="94"/>
    <n v="410"/>
    <s v="PF02085.11 Class III cytochrome C family"/>
    <n v="79"/>
  </r>
  <r>
    <s v="G8NB55_9DEIN"/>
    <x v="547"/>
    <n v="196"/>
    <x v="1"/>
    <n v="106"/>
    <n v="196"/>
    <n v="1003"/>
    <s v="PF14522.1 Cytochrome c7"/>
    <n v="91"/>
  </r>
  <r>
    <s v="G8NYX0_GRAMM"/>
    <x v="548"/>
    <n v="299"/>
    <x v="1"/>
    <n v="51"/>
    <n v="112"/>
    <n v="1003"/>
    <s v="PF14522.1 Cytochrome c7"/>
    <n v="62"/>
  </r>
  <r>
    <s v="G8NYX0_GRAMM"/>
    <x v="548"/>
    <n v="299"/>
    <x v="1"/>
    <n v="126"/>
    <n v="199"/>
    <n v="1003"/>
    <s v="PF14522.1 Cytochrome c7"/>
    <n v="74"/>
  </r>
  <r>
    <s v="G8R2B9_OWEHD"/>
    <x v="549"/>
    <n v="407"/>
    <x v="6"/>
    <n v="30"/>
    <n v="120"/>
    <n v="12531"/>
    <s v="PF00034.16 Cytochrome c"/>
    <n v="91"/>
  </r>
  <r>
    <s v="G8R2B9_OWEHD"/>
    <x v="549"/>
    <n v="407"/>
    <x v="5"/>
    <n v="212"/>
    <n v="291"/>
    <n v="410"/>
    <s v="PF02085.11 Class III cytochrome C family"/>
    <n v="80"/>
  </r>
  <r>
    <s v="G8R2B9_OWEHD"/>
    <x v="549"/>
    <n v="407"/>
    <x v="1"/>
    <n v="319"/>
    <n v="407"/>
    <n v="1003"/>
    <s v="PF14522.1 Cytochrome c7"/>
    <n v="89"/>
  </r>
  <r>
    <s v="G8TF72_NIAKG"/>
    <x v="550"/>
    <n v="426"/>
    <x v="1"/>
    <n v="331"/>
    <n v="426"/>
    <n v="1003"/>
    <s v="PF14522.1 Cytochrome c7"/>
    <n v="96"/>
  </r>
  <r>
    <s v="G8TF72_NIAKG"/>
    <x v="550"/>
    <n v="426"/>
    <x v="32"/>
    <n v="27"/>
    <n v="116"/>
    <n v="9400"/>
    <s v="PF13442.1 Cytochrome C oxidase, cbb3-type, subunit III"/>
    <n v="90"/>
  </r>
  <r>
    <s v="G8X6J6_FLACA"/>
    <x v="551"/>
    <n v="444"/>
    <x v="6"/>
    <n v="51"/>
    <n v="141"/>
    <n v="12531"/>
    <s v="PF00034.16 Cytochrome c"/>
    <n v="91"/>
  </r>
  <r>
    <s v="G8X6J6_FLACA"/>
    <x v="551"/>
    <n v="444"/>
    <x v="1"/>
    <n v="357"/>
    <n v="444"/>
    <n v="1003"/>
    <s v="PF14522.1 Cytochrome c7"/>
    <n v="88"/>
  </r>
  <r>
    <s v="G9XKH9_DESHA"/>
    <x v="552"/>
    <n v="147"/>
    <x v="1"/>
    <n v="77"/>
    <n v="140"/>
    <n v="1003"/>
    <s v="PF14522.1 Cytochrome c7"/>
    <n v="64"/>
  </r>
  <r>
    <s v="H0KQV8_9FLAO"/>
    <x v="553"/>
    <n v="456"/>
    <x v="6"/>
    <n v="32"/>
    <n v="127"/>
    <n v="12531"/>
    <s v="PF00034.16 Cytochrome c"/>
    <n v="96"/>
  </r>
  <r>
    <s v="H0KQV8_9FLAO"/>
    <x v="553"/>
    <n v="456"/>
    <x v="1"/>
    <n v="348"/>
    <n v="456"/>
    <n v="1003"/>
    <s v="PF14522.1 Cytochrome c7"/>
    <n v="109"/>
  </r>
  <r>
    <s v="H0Q0Y5_9RHOO"/>
    <x v="554"/>
    <n v="217"/>
    <x v="1"/>
    <n v="133"/>
    <n v="194"/>
    <n v="1003"/>
    <s v="PF14522.1 Cytochrome c7"/>
    <n v="62"/>
  </r>
  <r>
    <s v="H0Q2N4_9RHOO"/>
    <x v="555"/>
    <n v="227"/>
    <x v="1"/>
    <n v="152"/>
    <n v="217"/>
    <n v="1003"/>
    <s v="PF14522.1 Cytochrome c7"/>
    <n v="66"/>
  </r>
  <r>
    <s v="H0Q2N5_9RHOO"/>
    <x v="556"/>
    <n v="140"/>
    <x v="1"/>
    <n v="53"/>
    <n v="128"/>
    <n v="1003"/>
    <s v="PF14522.1 Cytochrome c7"/>
    <n v="76"/>
  </r>
  <r>
    <s v="H0Q2P3_9RHOO"/>
    <x v="557"/>
    <n v="133"/>
    <x v="1"/>
    <n v="50"/>
    <n v="112"/>
    <n v="1003"/>
    <s v="PF14522.1 Cytochrome c7"/>
    <n v="63"/>
  </r>
  <r>
    <s v="H0Q2P4_9RHOO"/>
    <x v="558"/>
    <n v="200"/>
    <x v="1"/>
    <n v="95"/>
    <n v="155"/>
    <n v="1003"/>
    <s v="PF14522.1 Cytochrome c7"/>
    <n v="61"/>
  </r>
  <r>
    <s v="H0S9C5_9BRAD"/>
    <x v="559"/>
    <n v="217"/>
    <x v="1"/>
    <n v="50"/>
    <n v="112"/>
    <n v="1003"/>
    <s v="PF14522.1 Cytochrome c7"/>
    <n v="63"/>
  </r>
  <r>
    <s v="H0S9C5_9BRAD"/>
    <x v="559"/>
    <n v="217"/>
    <x v="1"/>
    <n v="125"/>
    <n v="217"/>
    <n v="1003"/>
    <s v="PF14522.1 Cytochrome c7"/>
    <n v="93"/>
  </r>
  <r>
    <s v="H0SVV6_9BRAD"/>
    <x v="560"/>
    <n v="217"/>
    <x v="1"/>
    <n v="50"/>
    <n v="111"/>
    <n v="1003"/>
    <s v="PF14522.1 Cytochrome c7"/>
    <n v="62"/>
  </r>
  <r>
    <s v="H0SVV6_9BRAD"/>
    <x v="560"/>
    <n v="217"/>
    <x v="1"/>
    <n v="125"/>
    <n v="217"/>
    <n v="1003"/>
    <s v="PF14522.1 Cytochrome c7"/>
    <n v="93"/>
  </r>
  <r>
    <s v="H1FS35_9HELI"/>
    <x v="561"/>
    <n v="463"/>
    <x v="1"/>
    <n v="276"/>
    <n v="356"/>
    <n v="1003"/>
    <s v="PF14522.1 Cytochrome c7"/>
    <n v="81"/>
  </r>
  <r>
    <s v="H1FS35_9HELI"/>
    <x v="561"/>
    <n v="463"/>
    <x v="40"/>
    <n v="91"/>
    <n v="229"/>
    <n v="3"/>
    <s v="PB249422"/>
    <n v="139"/>
  </r>
  <r>
    <s v="H1FS35_9HELI"/>
    <x v="561"/>
    <n v="463"/>
    <x v="41"/>
    <n v="1"/>
    <n v="89"/>
    <n v="3"/>
    <s v="PB317641"/>
    <n v="89"/>
  </r>
  <r>
    <s v="H1GHX2_9FLAO"/>
    <x v="562"/>
    <n v="426"/>
    <x v="6"/>
    <n v="33"/>
    <n v="125"/>
    <n v="12531"/>
    <s v="PF00034.16 Cytochrome c"/>
    <n v="93"/>
  </r>
  <r>
    <s v="H1GHX2_9FLAO"/>
    <x v="562"/>
    <n v="426"/>
    <x v="5"/>
    <n v="223"/>
    <n v="302"/>
    <n v="410"/>
    <s v="PF02085.11 Class III cytochrome C family"/>
    <n v="80"/>
  </r>
  <r>
    <s v="H1GHX2_9FLAO"/>
    <x v="562"/>
    <n v="426"/>
    <x v="1"/>
    <n v="339"/>
    <n v="426"/>
    <n v="1003"/>
    <s v="PF14522.1 Cytochrome c7"/>
    <n v="88"/>
  </r>
  <r>
    <s v="H1GT21_9FLAO"/>
    <x v="563"/>
    <n v="426"/>
    <x v="6"/>
    <n v="33"/>
    <n v="125"/>
    <n v="12531"/>
    <s v="PF00034.16 Cytochrome c"/>
    <n v="93"/>
  </r>
  <r>
    <s v="H1GT21_9FLAO"/>
    <x v="563"/>
    <n v="426"/>
    <x v="5"/>
    <n v="223"/>
    <n v="302"/>
    <n v="410"/>
    <s v="PF02085.11 Class III cytochrome C family"/>
    <n v="80"/>
  </r>
  <r>
    <s v="H1GT21_9FLAO"/>
    <x v="563"/>
    <n v="426"/>
    <x v="1"/>
    <n v="339"/>
    <n v="426"/>
    <n v="1003"/>
    <s v="PF14522.1 Cytochrome c7"/>
    <n v="88"/>
  </r>
  <r>
    <s v="H1H3D8_9FLAO"/>
    <x v="564"/>
    <n v="426"/>
    <x v="6"/>
    <n v="33"/>
    <n v="125"/>
    <n v="12531"/>
    <s v="PF00034.16 Cytochrome c"/>
    <n v="93"/>
  </r>
  <r>
    <s v="H1H3D8_9FLAO"/>
    <x v="564"/>
    <n v="426"/>
    <x v="5"/>
    <n v="224"/>
    <n v="302"/>
    <n v="410"/>
    <s v="PF02085.11 Class III cytochrome C family"/>
    <n v="79"/>
  </r>
  <r>
    <s v="H1H3D8_9FLAO"/>
    <x v="564"/>
    <n v="426"/>
    <x v="1"/>
    <n v="339"/>
    <n v="426"/>
    <n v="1003"/>
    <s v="PF14522.1 Cytochrome c7"/>
    <n v="88"/>
  </r>
  <r>
    <s v="H1IHT9_9FIRM"/>
    <x v="565"/>
    <n v="146"/>
    <x v="1"/>
    <n v="78"/>
    <n v="140"/>
    <n v="1003"/>
    <s v="PF14522.1 Cytochrome c7"/>
    <n v="63"/>
  </r>
  <r>
    <s v="H1ILQ9_9BACT"/>
    <x v="566"/>
    <n v="231"/>
    <x v="5"/>
    <n v="44"/>
    <n v="119"/>
    <n v="410"/>
    <s v="PF02085.11 Class III cytochrome C family"/>
    <n v="76"/>
  </r>
  <r>
    <s v="H1ILQ9_9BACT"/>
    <x v="566"/>
    <n v="231"/>
    <x v="1"/>
    <n v="138"/>
    <n v="231"/>
    <n v="1003"/>
    <s v="PF14522.1 Cytochrome c7"/>
    <n v="94"/>
  </r>
  <r>
    <s v="H1J862_9FIRM"/>
    <x v="567"/>
    <n v="147"/>
    <x v="1"/>
    <n v="77"/>
    <n v="140"/>
    <n v="1003"/>
    <s v="PF14522.1 Cytochrome c7"/>
    <n v="64"/>
  </r>
  <r>
    <s v="H1KUT9_METEX"/>
    <x v="568"/>
    <n v="219"/>
    <x v="1"/>
    <n v="51"/>
    <n v="112"/>
    <n v="1003"/>
    <s v="PF14522.1 Cytochrome c7"/>
    <n v="62"/>
  </r>
  <r>
    <s v="H1KUT9_METEX"/>
    <x v="568"/>
    <n v="219"/>
    <x v="1"/>
    <n v="126"/>
    <n v="219"/>
    <n v="1003"/>
    <s v="PF14522.1 Cytochrome c7"/>
    <n v="94"/>
  </r>
  <r>
    <s v="H1L3M3_GEOME"/>
    <x v="569"/>
    <n v="90"/>
    <x v="1"/>
    <n v="33"/>
    <n v="89"/>
    <n v="1003"/>
    <s v="PF14522.1 Cytochrome c7"/>
    <n v="57"/>
  </r>
  <r>
    <s v="H1L3R0_GEOME"/>
    <x v="570"/>
    <n v="171"/>
    <x v="1"/>
    <n v="115"/>
    <n v="171"/>
    <n v="1003"/>
    <s v="PF14522.1 Cytochrome c7"/>
    <n v="57"/>
  </r>
  <r>
    <s v="H1L3R0_GEOME"/>
    <x v="570"/>
    <n v="171"/>
    <x v="16"/>
    <n v="18"/>
    <n v="114"/>
    <n v="4"/>
    <s v="PB225155"/>
    <n v="97"/>
  </r>
  <r>
    <s v="H1L4G9_GEOME"/>
    <x v="571"/>
    <n v="319"/>
    <x v="1"/>
    <n v="119"/>
    <n v="185"/>
    <n v="1003"/>
    <s v="PF14522.1 Cytochrome c7"/>
    <n v="67"/>
  </r>
  <r>
    <s v="H1L4G9_GEOME"/>
    <x v="571"/>
    <n v="319"/>
    <x v="1"/>
    <n v="188"/>
    <n v="252"/>
    <n v="1003"/>
    <s v="PF14522.1 Cytochrome c7"/>
    <n v="65"/>
  </r>
  <r>
    <s v="H1L4G9_GEOME"/>
    <x v="571"/>
    <n v="319"/>
    <x v="1"/>
    <n v="255"/>
    <n v="319"/>
    <n v="1003"/>
    <s v="PF14522.1 Cytochrome c7"/>
    <n v="65"/>
  </r>
  <r>
    <s v="H1L4M3_GEOME"/>
    <x v="572"/>
    <n v="92"/>
    <x v="1"/>
    <n v="35"/>
    <n v="91"/>
    <n v="1003"/>
    <s v="PF14522.1 Cytochrome c7"/>
    <n v="57"/>
  </r>
  <r>
    <s v="H1L611_GEOME"/>
    <x v="573"/>
    <n v="90"/>
    <x v="1"/>
    <n v="33"/>
    <n v="89"/>
    <n v="1003"/>
    <s v="PF14522.1 Cytochrome c7"/>
    <n v="57"/>
  </r>
  <r>
    <s v="H1L639_GEOME"/>
    <x v="574"/>
    <n v="329"/>
    <x v="1"/>
    <n v="38"/>
    <n v="103"/>
    <n v="1003"/>
    <s v="PF14522.1 Cytochrome c7"/>
    <n v="66"/>
  </r>
  <r>
    <s v="H1L639_GEOME"/>
    <x v="574"/>
    <n v="329"/>
    <x v="1"/>
    <n v="117"/>
    <n v="178"/>
    <n v="1003"/>
    <s v="PF14522.1 Cytochrome c7"/>
    <n v="62"/>
  </r>
  <r>
    <s v="H1L639_GEOME"/>
    <x v="574"/>
    <n v="329"/>
    <x v="1"/>
    <n v="192"/>
    <n v="252"/>
    <n v="1003"/>
    <s v="PF14522.1 Cytochrome c7"/>
    <n v="61"/>
  </r>
  <r>
    <s v="H1L639_GEOME"/>
    <x v="574"/>
    <n v="329"/>
    <x v="1"/>
    <n v="266"/>
    <n v="328"/>
    <n v="1003"/>
    <s v="PF14522.1 Cytochrome c7"/>
    <n v="63"/>
  </r>
  <r>
    <s v="H1L904_GEOME"/>
    <x v="575"/>
    <n v="95"/>
    <x v="1"/>
    <n v="36"/>
    <n v="93"/>
    <n v="1003"/>
    <s v="PF14522.1 Cytochrome c7"/>
    <n v="58"/>
  </r>
  <r>
    <s v="H1L905_GEOME"/>
    <x v="576"/>
    <n v="90"/>
    <x v="1"/>
    <n v="33"/>
    <n v="89"/>
    <n v="1003"/>
    <s v="PF14522.1 Cytochrome c7"/>
    <n v="57"/>
  </r>
  <r>
    <s v="H1L963_GEOME"/>
    <x v="577"/>
    <n v="731"/>
    <x v="1"/>
    <n v="629"/>
    <n v="716"/>
    <n v="1003"/>
    <s v="PF14522.1 Cytochrome c7"/>
    <n v="88"/>
  </r>
  <r>
    <s v="H1L9H9_GEOME"/>
    <x v="578"/>
    <n v="340"/>
    <x v="1"/>
    <n v="38"/>
    <n v="103"/>
    <n v="1003"/>
    <s v="PF14522.1 Cytochrome c7"/>
    <n v="66"/>
  </r>
  <r>
    <s v="H1L9H9_GEOME"/>
    <x v="578"/>
    <n v="340"/>
    <x v="1"/>
    <n v="119"/>
    <n v="181"/>
    <n v="1003"/>
    <s v="PF14522.1 Cytochrome c7"/>
    <n v="63"/>
  </r>
  <r>
    <s v="H1L9H9_GEOME"/>
    <x v="578"/>
    <n v="340"/>
    <x v="1"/>
    <n v="199"/>
    <n v="261"/>
    <n v="1003"/>
    <s v="PF14522.1 Cytochrome c7"/>
    <n v="63"/>
  </r>
  <r>
    <s v="H1L9H9_GEOME"/>
    <x v="578"/>
    <n v="340"/>
    <x v="1"/>
    <n v="277"/>
    <n v="339"/>
    <n v="1003"/>
    <s v="PF14522.1 Cytochrome c7"/>
    <n v="63"/>
  </r>
  <r>
    <s v="H1LAI5_GEOME"/>
    <x v="579"/>
    <n v="305"/>
    <x v="1"/>
    <n v="125"/>
    <n v="187"/>
    <n v="1003"/>
    <s v="PF14522.1 Cytochrome c7"/>
    <n v="63"/>
  </r>
  <r>
    <s v="H1LAS0_GEOME"/>
    <x v="580"/>
    <n v="709"/>
    <x v="1"/>
    <n v="36"/>
    <n v="99"/>
    <n v="1003"/>
    <s v="PF14522.1 Cytochrome c7"/>
    <n v="64"/>
  </r>
  <r>
    <s v="H1LAS0_GEOME"/>
    <x v="580"/>
    <n v="709"/>
    <x v="1"/>
    <n v="113"/>
    <n v="177"/>
    <n v="1003"/>
    <s v="PF14522.1 Cytochrome c7"/>
    <n v="65"/>
  </r>
  <r>
    <s v="H1LAS0_GEOME"/>
    <x v="580"/>
    <n v="709"/>
    <x v="1"/>
    <n v="187"/>
    <n v="250"/>
    <n v="1003"/>
    <s v="PF14522.1 Cytochrome c7"/>
    <n v="64"/>
  </r>
  <r>
    <s v="H1LAS0_GEOME"/>
    <x v="580"/>
    <n v="709"/>
    <x v="1"/>
    <n v="262"/>
    <n v="324"/>
    <n v="1003"/>
    <s v="PF14522.1 Cytochrome c7"/>
    <n v="63"/>
  </r>
  <r>
    <s v="H1LAS0_GEOME"/>
    <x v="580"/>
    <n v="709"/>
    <x v="1"/>
    <n v="339"/>
    <n v="403"/>
    <n v="1003"/>
    <s v="PF14522.1 Cytochrome c7"/>
    <n v="65"/>
  </r>
  <r>
    <s v="H1LAS0_GEOME"/>
    <x v="580"/>
    <n v="709"/>
    <x v="1"/>
    <n v="413"/>
    <n v="475"/>
    <n v="1003"/>
    <s v="PF14522.1 Cytochrome c7"/>
    <n v="63"/>
  </r>
  <r>
    <s v="H1LAS0_GEOME"/>
    <x v="580"/>
    <n v="709"/>
    <x v="1"/>
    <n v="490"/>
    <n v="552"/>
    <n v="1003"/>
    <s v="PF14522.1 Cytochrome c7"/>
    <n v="63"/>
  </r>
  <r>
    <s v="H1LAS0_GEOME"/>
    <x v="580"/>
    <n v="709"/>
    <x v="1"/>
    <n v="563"/>
    <n v="625"/>
    <n v="1003"/>
    <s v="PF14522.1 Cytochrome c7"/>
    <n v="63"/>
  </r>
  <r>
    <s v="H1LAS0_GEOME"/>
    <x v="580"/>
    <n v="709"/>
    <x v="1"/>
    <n v="641"/>
    <n v="706"/>
    <n v="1003"/>
    <s v="PF14522.1 Cytochrome c7"/>
    <n v="66"/>
  </r>
  <r>
    <s v="H1LBL2_GEOME"/>
    <x v="581"/>
    <n v="225"/>
    <x v="1"/>
    <n v="160"/>
    <n v="225"/>
    <n v="1003"/>
    <s v="PF14522.1 Cytochrome c7"/>
    <n v="66"/>
  </r>
  <r>
    <s v="H1MWH9_9PLAN"/>
    <x v="582"/>
    <n v="483"/>
    <x v="1"/>
    <n v="394"/>
    <n v="450"/>
    <n v="1003"/>
    <s v="PF14522.1 Cytochrome c7"/>
    <n v="57"/>
  </r>
  <r>
    <s v="H1MWH9_9PLAN"/>
    <x v="582"/>
    <n v="483"/>
    <x v="19"/>
    <n v="74"/>
    <n v="119"/>
    <n v="1252"/>
    <s v="PF09699.5 Doubled CXXCH motif (Paired_CXXCH_1)"/>
    <n v="46"/>
  </r>
  <r>
    <s v="H1MZV8_9PLAN"/>
    <x v="583"/>
    <n v="230"/>
    <x v="1"/>
    <n v="63"/>
    <n v="126"/>
    <n v="1003"/>
    <s v="PF14522.1 Cytochrome c7"/>
    <n v="64"/>
  </r>
  <r>
    <s v="H1MZV8_9PLAN"/>
    <x v="583"/>
    <n v="230"/>
    <x v="1"/>
    <n v="138"/>
    <n v="230"/>
    <n v="1003"/>
    <s v="PF14522.1 Cytochrome c7"/>
    <n v="93"/>
  </r>
  <r>
    <s v="H1NRR0_9SPHI"/>
    <x v="584"/>
    <n v="430"/>
    <x v="6"/>
    <n v="32"/>
    <n v="124"/>
    <n v="12531"/>
    <s v="PF00034.16 Cytochrome c"/>
    <n v="93"/>
  </r>
  <r>
    <s v="H1NRR0_9SPHI"/>
    <x v="584"/>
    <n v="430"/>
    <x v="1"/>
    <n v="336"/>
    <n v="430"/>
    <n v="1003"/>
    <s v="PF14522.1 Cytochrome c7"/>
    <n v="95"/>
  </r>
  <r>
    <s v="H1NZG9_9BACT"/>
    <x v="585"/>
    <n v="187"/>
    <x v="1"/>
    <n v="120"/>
    <n v="187"/>
    <n v="1003"/>
    <s v="PF14522.1 Cytochrome c7"/>
    <n v="68"/>
  </r>
  <r>
    <s v="H1QZP0_VIBFI"/>
    <x v="586"/>
    <n v="197"/>
    <x v="36"/>
    <n v="18"/>
    <n v="98"/>
    <n v="2644"/>
    <s v="PF03264.9 NapC/NirT cytochrome c family, N-terminal region"/>
    <n v="81"/>
  </r>
  <r>
    <s v="H1QZP0_VIBFI"/>
    <x v="586"/>
    <n v="197"/>
    <x v="1"/>
    <n v="117"/>
    <n v="186"/>
    <n v="1003"/>
    <s v="PF14522.1 Cytochrome c7"/>
    <n v="70"/>
  </r>
  <r>
    <s v="H1UAV9_9BACT"/>
    <x v="587"/>
    <n v="231"/>
    <x v="5"/>
    <n v="44"/>
    <n v="119"/>
    <n v="410"/>
    <s v="PF02085.11 Class III cytochrome C family"/>
    <n v="76"/>
  </r>
  <r>
    <s v="H1UAV9_9BACT"/>
    <x v="587"/>
    <n v="231"/>
    <x v="1"/>
    <n v="138"/>
    <n v="231"/>
    <n v="1003"/>
    <s v="PF14522.1 Cytochrome c7"/>
    <n v="94"/>
  </r>
  <r>
    <s v="H1XPN7_9BACT"/>
    <x v="588"/>
    <n v="215"/>
    <x v="1"/>
    <n v="125"/>
    <n v="215"/>
    <n v="1003"/>
    <s v="PF14522.1 Cytochrome c7"/>
    <n v="91"/>
  </r>
  <r>
    <s v="H1XR70_9BACT"/>
    <x v="589"/>
    <n v="298"/>
    <x v="1"/>
    <n v="26"/>
    <n v="81"/>
    <n v="1003"/>
    <s v="PF14522.1 Cytochrome c7"/>
    <n v="56"/>
  </r>
  <r>
    <s v="H1XR70_9BACT"/>
    <x v="589"/>
    <n v="298"/>
    <x v="1"/>
    <n v="97"/>
    <n v="157"/>
    <n v="1003"/>
    <s v="PF14522.1 Cytochrome c7"/>
    <n v="61"/>
  </r>
  <r>
    <s v="H1XVN7_9BACT"/>
    <x v="590"/>
    <n v="564"/>
    <x v="1"/>
    <n v="89"/>
    <n v="159"/>
    <n v="1003"/>
    <s v="PF14522.1 Cytochrome c7"/>
    <n v="71"/>
  </r>
  <r>
    <s v="H1XVN7_9BACT"/>
    <x v="590"/>
    <n v="564"/>
    <x v="72"/>
    <n v="311"/>
    <n v="459"/>
    <n v="109"/>
    <s v="PB005484"/>
    <n v="149"/>
  </r>
  <r>
    <s v="H1XVN8_9BACT"/>
    <x v="591"/>
    <n v="560"/>
    <x v="11"/>
    <n v="459"/>
    <n v="550"/>
    <n v="1009"/>
    <s v="PF14537.1 Cytochrome c3"/>
    <n v="92"/>
  </r>
  <r>
    <s v="H1XVN8_9BACT"/>
    <x v="591"/>
    <n v="560"/>
    <x v="1"/>
    <n v="105"/>
    <n v="179"/>
    <n v="1003"/>
    <s v="PF14522.1 Cytochrome c7"/>
    <n v="75"/>
  </r>
  <r>
    <s v="H1XYD2_9BACT"/>
    <x v="592"/>
    <n v="501"/>
    <x v="1"/>
    <n v="28"/>
    <n v="107"/>
    <n v="1003"/>
    <s v="PF14522.1 Cytochrome c7"/>
    <n v="80"/>
  </r>
  <r>
    <s v="H1XYD2_9BACT"/>
    <x v="592"/>
    <n v="501"/>
    <x v="50"/>
    <n v="232"/>
    <n v="425"/>
    <n v="1428"/>
    <s v="PF13447.1 Seven times multi-haem cytochrome CxxCH"/>
    <n v="194"/>
  </r>
  <r>
    <s v="H1XYF1_9BACT"/>
    <x v="593"/>
    <n v="124"/>
    <x v="1"/>
    <n v="29"/>
    <n v="97"/>
    <n v="1003"/>
    <s v="PF14522.1 Cytochrome c7"/>
    <n v="69"/>
  </r>
  <r>
    <s v="H1XYF1_9BACT"/>
    <x v="593"/>
    <n v="124"/>
    <x v="1"/>
    <n v="58"/>
    <n v="116"/>
    <n v="1003"/>
    <s v="PF14522.1 Cytochrome c7"/>
    <n v="59"/>
  </r>
  <r>
    <s v="H1Y2I2_9SPHI"/>
    <x v="594"/>
    <n v="424"/>
    <x v="6"/>
    <n v="34"/>
    <n v="125"/>
    <n v="12531"/>
    <s v="PF00034.16 Cytochrome c"/>
    <n v="92"/>
  </r>
  <r>
    <s v="H1Y2I2_9SPHI"/>
    <x v="594"/>
    <n v="424"/>
    <x v="1"/>
    <n v="337"/>
    <n v="424"/>
    <n v="1003"/>
    <s v="PF14522.1 Cytochrome c7"/>
    <n v="88"/>
  </r>
  <r>
    <s v="H1YJQ7_9GAMM"/>
    <x v="595"/>
    <n v="650"/>
    <x v="1"/>
    <n v="233"/>
    <n v="308"/>
    <n v="1003"/>
    <s v="PF14522.1 Cytochrome c7"/>
    <n v="76"/>
  </r>
  <r>
    <s v="H1YJQ9_9GAMM"/>
    <x v="596"/>
    <n v="730"/>
    <x v="1"/>
    <n v="313"/>
    <n v="371"/>
    <n v="1003"/>
    <s v="PF14522.1 Cytochrome c7"/>
    <n v="59"/>
  </r>
  <r>
    <s v="H1YJQ9_9GAMM"/>
    <x v="596"/>
    <n v="730"/>
    <x v="4"/>
    <n v="121"/>
    <n v="159"/>
    <n v="15"/>
    <s v="PB055231"/>
    <n v="39"/>
  </r>
  <r>
    <s v="H1YJR0_9GAMM"/>
    <x v="597"/>
    <n v="639"/>
    <x v="1"/>
    <n v="231"/>
    <n v="303"/>
    <n v="1003"/>
    <s v="PF14522.1 Cytochrome c7"/>
    <n v="73"/>
  </r>
  <r>
    <s v="H1YLN3_9GAMM"/>
    <x v="598"/>
    <n v="789"/>
    <x v="1"/>
    <n v="563"/>
    <n v="626"/>
    <n v="1003"/>
    <s v="PF14522.1 Cytochrome c7"/>
    <n v="64"/>
  </r>
  <r>
    <s v="H1Z5U5_9FLAO"/>
    <x v="599"/>
    <n v="442"/>
    <x v="6"/>
    <n v="49"/>
    <n v="141"/>
    <n v="12531"/>
    <s v="PF00034.16 Cytochrome c"/>
    <n v="93"/>
  </r>
  <r>
    <s v="H1Z5U5_9FLAO"/>
    <x v="599"/>
    <n v="442"/>
    <x v="5"/>
    <n v="239"/>
    <n v="313"/>
    <n v="410"/>
    <s v="PF02085.11 Class III cytochrome C family"/>
    <n v="75"/>
  </r>
  <r>
    <s v="H1Z5U5_9FLAO"/>
    <x v="599"/>
    <n v="442"/>
    <x v="1"/>
    <n v="355"/>
    <n v="442"/>
    <n v="1003"/>
    <s v="PF14522.1 Cytochrome c7"/>
    <n v="88"/>
  </r>
  <r>
    <s v="H2BYE6_9FLAO"/>
    <x v="600"/>
    <n v="449"/>
    <x v="6"/>
    <n v="57"/>
    <n v="147"/>
    <n v="12531"/>
    <s v="PF00034.16 Cytochrome c"/>
    <n v="91"/>
  </r>
  <r>
    <s v="H2BYE6_9FLAO"/>
    <x v="600"/>
    <n v="449"/>
    <x v="1"/>
    <n v="362"/>
    <n v="449"/>
    <n v="1003"/>
    <s v="PF14522.1 Cytochrome c7"/>
    <n v="88"/>
  </r>
  <r>
    <s v="H2CCW1_9LEPT"/>
    <x v="601"/>
    <n v="187"/>
    <x v="1"/>
    <n v="44"/>
    <n v="104"/>
    <n v="1003"/>
    <s v="PF14522.1 Cytochrome c7"/>
    <n v="61"/>
  </r>
  <r>
    <s v="H2CCW1_9LEPT"/>
    <x v="601"/>
    <n v="187"/>
    <x v="1"/>
    <n v="119"/>
    <n v="187"/>
    <n v="1003"/>
    <s v="PF14522.1 Cytochrome c7"/>
    <n v="69"/>
  </r>
  <r>
    <s v="H2CE66_9LEPT"/>
    <x v="602"/>
    <n v="528"/>
    <x v="0"/>
    <n v="70"/>
    <n v="194"/>
    <n v="858"/>
    <s v="PF13435.1 Cytochrome c554 and c-prime"/>
    <n v="125"/>
  </r>
  <r>
    <s v="H2CE66_9LEPT"/>
    <x v="602"/>
    <n v="528"/>
    <x v="1"/>
    <n v="215"/>
    <n v="287"/>
    <n v="1003"/>
    <s v="PF14522.1 Cytochrome c7"/>
    <n v="73"/>
  </r>
  <r>
    <s v="H2CE66_9LEPT"/>
    <x v="602"/>
    <n v="528"/>
    <x v="9"/>
    <n v="297"/>
    <n v="472"/>
    <n v="134"/>
    <s v="PF11783.3 Cytochrome c bacterial"/>
    <n v="176"/>
  </r>
  <r>
    <s v="H2IA69_9VIBR"/>
    <x v="603"/>
    <n v="770"/>
    <x v="0"/>
    <n v="615"/>
    <n v="753"/>
    <n v="858"/>
    <s v="PF13435.1 Cytochrome c554 and c-prime"/>
    <n v="139"/>
  </r>
  <r>
    <s v="H2IA69_9VIBR"/>
    <x v="603"/>
    <n v="770"/>
    <x v="1"/>
    <n v="304"/>
    <n v="376"/>
    <n v="1003"/>
    <s v="PF14522.1 Cytochrome c7"/>
    <n v="73"/>
  </r>
  <r>
    <s v="H3KEB4_9BURK"/>
    <x v="604"/>
    <n v="655"/>
    <x v="1"/>
    <n v="379"/>
    <n v="448"/>
    <n v="1003"/>
    <s v="PF14522.1 Cytochrome c7"/>
    <n v="70"/>
  </r>
  <r>
    <s v="H3KEB4_9BURK"/>
    <x v="604"/>
    <n v="655"/>
    <x v="8"/>
    <n v="39"/>
    <n v="319"/>
    <n v="36"/>
    <s v="PB023030"/>
    <n v="281"/>
  </r>
  <r>
    <s v="H3KGB9_9BURK"/>
    <x v="605"/>
    <n v="684"/>
    <x v="1"/>
    <n v="403"/>
    <n v="472"/>
    <n v="1003"/>
    <s v="PF14522.1 Cytochrome c7"/>
    <n v="70"/>
  </r>
  <r>
    <s v="H3NW89_9GAMM"/>
    <x v="606"/>
    <n v="772"/>
    <x v="0"/>
    <n v="137"/>
    <n v="253"/>
    <n v="858"/>
    <s v="PF13435.1 Cytochrome c554 and c-prime"/>
    <n v="117"/>
  </r>
  <r>
    <s v="H3NW89_9GAMM"/>
    <x v="606"/>
    <n v="772"/>
    <x v="1"/>
    <n v="359"/>
    <n v="440"/>
    <n v="1003"/>
    <s v="PF14522.1 Cytochrome c7"/>
    <n v="82"/>
  </r>
  <r>
    <s v="H5EAE4_ECOLX"/>
    <x v="607"/>
    <n v="188"/>
    <x v="1"/>
    <n v="125"/>
    <n v="183"/>
    <n v="1003"/>
    <s v="PF14522.1 Cytochrome c7"/>
    <n v="59"/>
  </r>
  <r>
    <s v="H5EAE4_ECOLX"/>
    <x v="607"/>
    <n v="188"/>
    <x v="73"/>
    <n v="1"/>
    <n v="109"/>
    <n v="10"/>
    <s v="PB083970"/>
    <n v="109"/>
  </r>
  <r>
    <s v="H5SND2_9DEIN"/>
    <x v="608"/>
    <n v="211"/>
    <x v="5"/>
    <n v="30"/>
    <n v="109"/>
    <n v="410"/>
    <s v="PF02085.11 Class III cytochrome C family"/>
    <n v="80"/>
  </r>
  <r>
    <s v="H5SND2_9DEIN"/>
    <x v="608"/>
    <n v="211"/>
    <x v="1"/>
    <n v="121"/>
    <n v="211"/>
    <n v="1003"/>
    <s v="PF14522.1 Cytochrome c7"/>
    <n v="91"/>
  </r>
  <r>
    <s v="H5STW8_9BACT"/>
    <x v="609"/>
    <n v="548"/>
    <x v="5"/>
    <n v="143"/>
    <n v="241"/>
    <n v="410"/>
    <s v="PF02085.11 Class III cytochrome C family"/>
    <n v="99"/>
  </r>
  <r>
    <s v="H5STW8_9BACT"/>
    <x v="609"/>
    <n v="548"/>
    <x v="1"/>
    <n v="488"/>
    <n v="547"/>
    <n v="1003"/>
    <s v="PF14522.1 Cytochrome c7"/>
    <n v="60"/>
  </r>
  <r>
    <s v="H5STX3_9BACT"/>
    <x v="610"/>
    <n v="601"/>
    <x v="36"/>
    <n v="1"/>
    <n v="155"/>
    <n v="2644"/>
    <s v="PF03264.9 NapC/NirT cytochrome c family, N-terminal region"/>
    <n v="155"/>
  </r>
  <r>
    <s v="H5STX3_9BACT"/>
    <x v="610"/>
    <n v="601"/>
    <x v="11"/>
    <n v="201"/>
    <n v="286"/>
    <n v="1009"/>
    <s v="PF14537.1 Cytochrome c3"/>
    <n v="86"/>
  </r>
  <r>
    <s v="H5STX3_9BACT"/>
    <x v="610"/>
    <n v="601"/>
    <x v="1"/>
    <n v="466"/>
    <n v="525"/>
    <n v="1003"/>
    <s v="PF14522.1 Cytochrome c7"/>
    <n v="60"/>
  </r>
  <r>
    <s v="H5STX3_9BACT"/>
    <x v="610"/>
    <n v="601"/>
    <x v="1"/>
    <n v="535"/>
    <n v="599"/>
    <n v="1003"/>
    <s v="PF14522.1 Cytochrome c7"/>
    <n v="65"/>
  </r>
  <r>
    <s v="H5WNC5_9BURK"/>
    <x v="611"/>
    <n v="493"/>
    <x v="0"/>
    <n v="76"/>
    <n v="201"/>
    <n v="858"/>
    <s v="PF13435.1 Cytochrome c554 and c-prime"/>
    <n v="126"/>
  </r>
  <r>
    <s v="H5WNC5_9BURK"/>
    <x v="611"/>
    <n v="493"/>
    <x v="1"/>
    <n v="219"/>
    <n v="302"/>
    <n v="1003"/>
    <s v="PF14522.1 Cytochrome c7"/>
    <n v="84"/>
  </r>
  <r>
    <s v="H5WNC5_9BURK"/>
    <x v="611"/>
    <n v="493"/>
    <x v="9"/>
    <n v="305"/>
    <n v="469"/>
    <n v="134"/>
    <s v="PF11783.3 Cytochrome c bacterial"/>
    <n v="165"/>
  </r>
  <r>
    <s v="H5WSN5_9BURK"/>
    <x v="612"/>
    <n v="162"/>
    <x v="1"/>
    <n v="53"/>
    <n v="127"/>
    <n v="1003"/>
    <s v="PF14522.1 Cytochrome c7"/>
    <n v="75"/>
  </r>
  <r>
    <s v="H5WSN6_9BURK"/>
    <x v="613"/>
    <n v="304"/>
    <x v="1"/>
    <n v="228"/>
    <n v="288"/>
    <n v="1003"/>
    <s v="PF14522.1 Cytochrome c7"/>
    <n v="61"/>
  </r>
  <r>
    <s v="H5WSN6_9BURK"/>
    <x v="613"/>
    <n v="304"/>
    <x v="32"/>
    <n v="28"/>
    <n v="104"/>
    <n v="9400"/>
    <s v="PF13442.1 Cytochrome C oxidase, cbb3-type, subunit III"/>
    <n v="77"/>
  </r>
  <r>
    <s v="H5WSN9_9BURK"/>
    <x v="614"/>
    <n v="195"/>
    <x v="1"/>
    <n v="113"/>
    <n v="178"/>
    <n v="1003"/>
    <s v="PF14522.1 Cytochrome c7"/>
    <n v="66"/>
  </r>
  <r>
    <s v="H5WSP0_9BURK"/>
    <x v="615"/>
    <n v="124"/>
    <x v="1"/>
    <n v="41"/>
    <n v="103"/>
    <n v="1003"/>
    <s v="PF14522.1 Cytochrome c7"/>
    <n v="63"/>
  </r>
  <r>
    <s v="H5XTS4_9FIRM"/>
    <x v="616"/>
    <n v="155"/>
    <x v="1"/>
    <n v="79"/>
    <n v="148"/>
    <n v="1003"/>
    <s v="PF14522.1 Cytochrome c7"/>
    <n v="70"/>
  </r>
  <r>
    <s v="H5YI85_9BRAD"/>
    <x v="617"/>
    <n v="217"/>
    <x v="1"/>
    <n v="50"/>
    <n v="111"/>
    <n v="1003"/>
    <s v="PF14522.1 Cytochrome c7"/>
    <n v="62"/>
  </r>
  <r>
    <s v="H5YI85_9BRAD"/>
    <x v="617"/>
    <n v="217"/>
    <x v="1"/>
    <n v="125"/>
    <n v="217"/>
    <n v="1003"/>
    <s v="PF14522.1 Cytochrome c7"/>
    <n v="93"/>
  </r>
  <r>
    <s v="H6L978_SAPGL"/>
    <x v="618"/>
    <n v="486"/>
    <x v="6"/>
    <n v="38"/>
    <n v="136"/>
    <n v="12531"/>
    <s v="PF00034.16 Cytochrome c"/>
    <n v="99"/>
  </r>
  <r>
    <s v="H6L978_SAPGL"/>
    <x v="618"/>
    <n v="486"/>
    <x v="5"/>
    <n v="234"/>
    <n v="312"/>
    <n v="410"/>
    <s v="PF02085.11 Class III cytochrome C family"/>
    <n v="79"/>
  </r>
  <r>
    <s v="H6L978_SAPGL"/>
    <x v="618"/>
    <n v="486"/>
    <x v="1"/>
    <n v="395"/>
    <n v="486"/>
    <n v="1003"/>
    <s v="PF14522.1 Cytochrome c7"/>
    <n v="92"/>
  </r>
  <r>
    <s v="H6L978_SAPGL"/>
    <x v="618"/>
    <n v="486"/>
    <x v="74"/>
    <n v="191"/>
    <n v="233"/>
    <n v="5"/>
    <s v="PB184052"/>
    <n v="43"/>
  </r>
  <r>
    <s v="H6L978_SAPGL"/>
    <x v="618"/>
    <n v="486"/>
    <x v="75"/>
    <n v="137"/>
    <n v="189"/>
    <n v="3"/>
    <s v="PB279344"/>
    <n v="53"/>
  </r>
  <r>
    <s v="H6QAH1_PYROT"/>
    <x v="619"/>
    <n v="227"/>
    <x v="1"/>
    <n v="156"/>
    <n v="226"/>
    <n v="1003"/>
    <s v="PF14522.1 Cytochrome c7"/>
    <n v="71"/>
  </r>
  <r>
    <s v="H6RGV1_9BACT"/>
    <x v="620"/>
    <n v="443"/>
    <x v="1"/>
    <n v="356"/>
    <n v="443"/>
    <n v="1003"/>
    <s v="PF14522.1 Cytochrome c7"/>
    <n v="88"/>
  </r>
  <r>
    <s v="H6RGV1_9BACT"/>
    <x v="620"/>
    <n v="443"/>
    <x v="32"/>
    <n v="46"/>
    <n v="139"/>
    <n v="9400"/>
    <s v="PF13442.1 Cytochrome C oxidase, cbb3-type, subunit III"/>
    <n v="94"/>
  </r>
  <r>
    <s v="H7FQ28_9FLAO"/>
    <x v="621"/>
    <n v="420"/>
    <x v="6"/>
    <n v="30"/>
    <n v="120"/>
    <n v="12531"/>
    <s v="PF00034.16 Cytochrome c"/>
    <n v="91"/>
  </r>
  <r>
    <s v="H7FQ28_9FLAO"/>
    <x v="621"/>
    <n v="420"/>
    <x v="1"/>
    <n v="333"/>
    <n v="420"/>
    <n v="1003"/>
    <s v="PF14522.1 Cytochrome c7"/>
    <n v="88"/>
  </r>
  <r>
    <s v="H7GI25_9DEIN"/>
    <x v="622"/>
    <n v="197"/>
    <x v="1"/>
    <n v="107"/>
    <n v="197"/>
    <n v="1003"/>
    <s v="PF14522.1 Cytochrome c7"/>
    <n v="91"/>
  </r>
  <r>
    <s v="H7X3E1_CAMJU"/>
    <x v="623"/>
    <n v="656"/>
    <x v="1"/>
    <n v="387"/>
    <n v="455"/>
    <n v="1003"/>
    <s v="PF14522.1 Cytochrome c7"/>
    <n v="69"/>
  </r>
  <r>
    <s v="H7X3E1_CAMJU"/>
    <x v="623"/>
    <n v="656"/>
    <x v="8"/>
    <n v="45"/>
    <n v="326"/>
    <n v="36"/>
    <s v="PB023030"/>
    <n v="282"/>
  </r>
  <r>
    <s v="H7X9F6_CAMJU"/>
    <x v="624"/>
    <n v="656"/>
    <x v="1"/>
    <n v="387"/>
    <n v="455"/>
    <n v="1003"/>
    <s v="PF14522.1 Cytochrome c7"/>
    <n v="69"/>
  </r>
  <r>
    <s v="H7X9F6_CAMJU"/>
    <x v="624"/>
    <n v="656"/>
    <x v="8"/>
    <n v="45"/>
    <n v="326"/>
    <n v="36"/>
    <s v="PB023030"/>
    <n v="282"/>
  </r>
  <r>
    <s v="H7YCD1_CAMJU"/>
    <x v="625"/>
    <n v="656"/>
    <x v="1"/>
    <n v="387"/>
    <n v="455"/>
    <n v="1003"/>
    <s v="PF14522.1 Cytochrome c7"/>
    <n v="69"/>
  </r>
  <r>
    <s v="H7YCD1_CAMJU"/>
    <x v="625"/>
    <n v="656"/>
    <x v="8"/>
    <n v="45"/>
    <n v="326"/>
    <n v="36"/>
    <s v="PB023030"/>
    <n v="282"/>
  </r>
  <r>
    <s v="H7YSN3_CAMJU"/>
    <x v="626"/>
    <n v="656"/>
    <x v="1"/>
    <n v="387"/>
    <n v="455"/>
    <n v="1003"/>
    <s v="PF14522.1 Cytochrome c7"/>
    <n v="69"/>
  </r>
  <r>
    <s v="H7YSN3_CAMJU"/>
    <x v="626"/>
    <n v="656"/>
    <x v="8"/>
    <n v="45"/>
    <n v="326"/>
    <n v="36"/>
    <s v="PB023030"/>
    <n v="282"/>
  </r>
  <r>
    <s v="H8AX39_CAMJU"/>
    <x v="627"/>
    <n v="589"/>
    <x v="1"/>
    <n v="320"/>
    <n v="388"/>
    <n v="1003"/>
    <s v="PF14522.1 Cytochrome c7"/>
    <n v="69"/>
  </r>
  <r>
    <s v="H8AX39_CAMJU"/>
    <x v="627"/>
    <n v="589"/>
    <x v="8"/>
    <n v="2"/>
    <n v="259"/>
    <n v="36"/>
    <s v="PB023030"/>
    <n v="258"/>
  </r>
  <r>
    <s v="H8BZD3_CAMJU"/>
    <x v="628"/>
    <n v="656"/>
    <x v="1"/>
    <n v="387"/>
    <n v="455"/>
    <n v="1003"/>
    <s v="PF14522.1 Cytochrome c7"/>
    <n v="69"/>
  </r>
  <r>
    <s v="H8BZD3_CAMJU"/>
    <x v="628"/>
    <n v="656"/>
    <x v="8"/>
    <n v="45"/>
    <n v="326"/>
    <n v="36"/>
    <s v="PB023030"/>
    <n v="282"/>
  </r>
  <r>
    <s v="H8D4J0_CAMJU"/>
    <x v="629"/>
    <n v="656"/>
    <x v="1"/>
    <n v="387"/>
    <n v="455"/>
    <n v="1003"/>
    <s v="PF14522.1 Cytochrome c7"/>
    <n v="69"/>
  </r>
  <r>
    <s v="H8D4J0_CAMJU"/>
    <x v="629"/>
    <n v="656"/>
    <x v="8"/>
    <n v="45"/>
    <n v="326"/>
    <n v="36"/>
    <s v="PB023030"/>
    <n v="282"/>
  </r>
  <r>
    <s v="H8KX47_SOLCM"/>
    <x v="630"/>
    <n v="454"/>
    <x v="6"/>
    <n v="35"/>
    <n v="125"/>
    <n v="12531"/>
    <s v="PF00034.16 Cytochrome c"/>
    <n v="91"/>
  </r>
  <r>
    <s v="H8KX47_SOLCM"/>
    <x v="630"/>
    <n v="454"/>
    <x v="1"/>
    <n v="253"/>
    <n v="315"/>
    <n v="1003"/>
    <s v="PF14522.1 Cytochrome c7"/>
    <n v="63"/>
  </r>
  <r>
    <s v="H8KX47_SOLCM"/>
    <x v="630"/>
    <n v="454"/>
    <x v="1"/>
    <n v="353"/>
    <n v="454"/>
    <n v="1003"/>
    <s v="PF14522.1 Cytochrome c7"/>
    <n v="102"/>
  </r>
  <r>
    <s v="H8MW60_CORCM"/>
    <x v="631"/>
    <n v="220"/>
    <x v="5"/>
    <n v="35"/>
    <n v="122"/>
    <n v="410"/>
    <s v="PF02085.11 Class III cytochrome C family"/>
    <n v="88"/>
  </r>
  <r>
    <s v="H8MW60_CORCM"/>
    <x v="631"/>
    <n v="220"/>
    <x v="1"/>
    <n v="127"/>
    <n v="220"/>
    <n v="1003"/>
    <s v="PF14522.1 Cytochrome c7"/>
    <n v="94"/>
  </r>
  <r>
    <s v="H8MW60_CORCM"/>
    <x v="631"/>
    <n v="220"/>
    <x v="60"/>
    <n v="1"/>
    <n v="33"/>
    <n v="4"/>
    <s v="PB223410"/>
    <n v="33"/>
  </r>
  <r>
    <s v="H8MZI2_CORCM"/>
    <x v="632"/>
    <n v="216"/>
    <x v="1"/>
    <n v="126"/>
    <n v="216"/>
    <n v="1003"/>
    <s v="PF14522.1 Cytochrome c7"/>
    <n v="91"/>
  </r>
  <r>
    <s v="H8XQ31_FLAIG"/>
    <x v="633"/>
    <n v="444"/>
    <x v="6"/>
    <n v="53"/>
    <n v="143"/>
    <n v="12531"/>
    <s v="PF00034.16 Cytochrome c"/>
    <n v="91"/>
  </r>
  <r>
    <s v="H8XQ31_FLAIG"/>
    <x v="633"/>
    <n v="444"/>
    <x v="1"/>
    <n v="357"/>
    <n v="444"/>
    <n v="1003"/>
    <s v="PF14522.1 Cytochrome c7"/>
    <n v="88"/>
  </r>
  <r>
    <s v="H8Z409_9GAMM"/>
    <x v="634"/>
    <n v="527"/>
    <x v="1"/>
    <n v="28"/>
    <n v="103"/>
    <n v="1003"/>
    <s v="PF14522.1 Cytochrome c7"/>
    <n v="76"/>
  </r>
  <r>
    <s v="H8Z409_9GAMM"/>
    <x v="634"/>
    <n v="527"/>
    <x v="50"/>
    <n v="172"/>
    <n v="290"/>
    <n v="1428"/>
    <s v="PF13447.1 Seven times multi-haem cytochrome CxxCH"/>
    <n v="119"/>
  </r>
  <r>
    <s v="H8Z409_9GAMM"/>
    <x v="634"/>
    <n v="527"/>
    <x v="50"/>
    <n v="304"/>
    <n v="388"/>
    <n v="1428"/>
    <s v="PF13447.1 Seven times multi-haem cytochrome CxxCH"/>
    <n v="85"/>
  </r>
  <r>
    <s v="H9BWS6_9BACT"/>
    <x v="635"/>
    <n v="565"/>
    <x v="1"/>
    <n v="499"/>
    <n v="556"/>
    <n v="1003"/>
    <s v="PF14522.1 Cytochrome c7"/>
    <n v="58"/>
  </r>
  <r>
    <s v="H9BWS6_9BACT"/>
    <x v="635"/>
    <n v="565"/>
    <x v="76"/>
    <n v="1"/>
    <n v="109"/>
    <n v="83"/>
    <s v="PB008167"/>
    <n v="109"/>
  </r>
  <r>
    <s v="H9BWS6_9BACT"/>
    <x v="635"/>
    <n v="565"/>
    <x v="76"/>
    <n v="191"/>
    <n v="419"/>
    <n v="83"/>
    <s v="PB008167"/>
    <n v="229"/>
  </r>
  <r>
    <s v="H9ZPD1_THETH"/>
    <x v="636"/>
    <n v="212"/>
    <x v="1"/>
    <n v="122"/>
    <n v="212"/>
    <n v="1003"/>
    <s v="PF14522.1 Cytochrome c7"/>
    <n v="91"/>
  </r>
  <r>
    <s v="I0AHQ6_9BACT"/>
    <x v="637"/>
    <n v="515"/>
    <x v="1"/>
    <n v="387"/>
    <n v="456"/>
    <n v="1003"/>
    <s v="PF14522.1 Cytochrome c7"/>
    <n v="70"/>
  </r>
  <r>
    <s v="I0AJD9_9BACT"/>
    <x v="638"/>
    <n v="190"/>
    <x v="5"/>
    <n v="30"/>
    <n v="106"/>
    <n v="410"/>
    <s v="PF02085.11 Class III cytochrome C family"/>
    <n v="77"/>
  </r>
  <r>
    <s v="I0AJD9_9BACT"/>
    <x v="638"/>
    <n v="190"/>
    <x v="1"/>
    <n v="122"/>
    <n v="190"/>
    <n v="1003"/>
    <s v="PF14522.1 Cytochrome c7"/>
    <n v="69"/>
  </r>
  <r>
    <s v="I0AKN7_9BACT"/>
    <x v="639"/>
    <n v="400"/>
    <x v="1"/>
    <n v="39"/>
    <n v="93"/>
    <n v="1003"/>
    <s v="PF14522.1 Cytochrome c7"/>
    <n v="55"/>
  </r>
  <r>
    <s v="I0AKN7_9BACT"/>
    <x v="639"/>
    <n v="400"/>
    <x v="1"/>
    <n v="107"/>
    <n v="167"/>
    <n v="1003"/>
    <s v="PF14522.1 Cytochrome c7"/>
    <n v="61"/>
  </r>
  <r>
    <s v="I0ICC3_9BACT"/>
    <x v="640"/>
    <n v="254"/>
    <x v="1"/>
    <n v="139"/>
    <n v="204"/>
    <n v="1003"/>
    <s v="PF14522.1 Cytochrome c7"/>
    <n v="66"/>
  </r>
  <r>
    <s v="I0JZ60_9BACT"/>
    <x v="641"/>
    <n v="218"/>
    <x v="1"/>
    <n v="125"/>
    <n v="218"/>
    <n v="1003"/>
    <s v="PF14522.1 Cytochrome c7"/>
    <n v="94"/>
  </r>
  <r>
    <s v="I0K4M5_9BACT"/>
    <x v="642"/>
    <n v="448"/>
    <x v="6"/>
    <n v="63"/>
    <n v="155"/>
    <n v="12531"/>
    <s v="PF00034.16 Cytochrome c"/>
    <n v="93"/>
  </r>
  <r>
    <s v="I0K4M5_9BACT"/>
    <x v="642"/>
    <n v="448"/>
    <x v="5"/>
    <n v="274"/>
    <n v="358"/>
    <n v="410"/>
    <s v="PF02085.11 Class III cytochrome C family"/>
    <n v="85"/>
  </r>
  <r>
    <s v="I0K4M5_9BACT"/>
    <x v="642"/>
    <n v="448"/>
    <x v="1"/>
    <n v="362"/>
    <n v="448"/>
    <n v="1003"/>
    <s v="PF14522.1 Cytochrome c7"/>
    <n v="87"/>
  </r>
  <r>
    <s v="I0WI16_9FLAO"/>
    <x v="643"/>
    <n v="429"/>
    <x v="6"/>
    <n v="35"/>
    <n v="124"/>
    <n v="12531"/>
    <s v="PF00034.16 Cytochrome c"/>
    <n v="90"/>
  </r>
  <r>
    <s v="I0WI16_9FLAO"/>
    <x v="643"/>
    <n v="429"/>
    <x v="1"/>
    <n v="342"/>
    <n v="429"/>
    <n v="1003"/>
    <s v="PF14522.1 Cytochrome c7"/>
    <n v="88"/>
  </r>
  <r>
    <s v="I0XT88_9LEPT"/>
    <x v="644"/>
    <n v="168"/>
    <x v="1"/>
    <n v="37"/>
    <n v="100"/>
    <n v="1003"/>
    <s v="PF14522.1 Cytochrome c7"/>
    <n v="64"/>
  </r>
  <r>
    <s v="I0XT88_9LEPT"/>
    <x v="644"/>
    <n v="168"/>
    <x v="1"/>
    <n v="112"/>
    <n v="168"/>
    <n v="1003"/>
    <s v="PF14522.1 Cytochrome c7"/>
    <n v="57"/>
  </r>
  <r>
    <s v="O87538_SHEPU"/>
    <x v="645"/>
    <n v="639"/>
    <x v="1"/>
    <n v="231"/>
    <n v="303"/>
    <n v="1003"/>
    <s v="PF14522.1 Cytochrome c7"/>
    <n v="73"/>
  </r>
  <r>
    <s v="O87540_SHEPU"/>
    <x v="646"/>
    <n v="671"/>
    <x v="1"/>
    <n v="223"/>
    <n v="311"/>
    <n v="1003"/>
    <s v="PF14522.1 Cytochrome c7"/>
    <n v="89"/>
  </r>
  <r>
    <s v="O87540_SHEPU"/>
    <x v="646"/>
    <n v="671"/>
    <x v="1"/>
    <n v="557"/>
    <n v="669"/>
    <n v="1003"/>
    <s v="PF14522.1 Cytochrome c7"/>
    <n v="113"/>
  </r>
  <r>
    <s v="Q01NA3_SOLUE"/>
    <x v="647"/>
    <n v="113"/>
    <x v="1"/>
    <n v="39"/>
    <n v="109"/>
    <n v="1003"/>
    <s v="PF14522.1 Cytochrome c7"/>
    <n v="71"/>
  </r>
  <r>
    <s v="Q01NH9_SOLUE"/>
    <x v="648"/>
    <n v="714"/>
    <x v="1"/>
    <n v="278"/>
    <n v="350"/>
    <n v="1003"/>
    <s v="PF14522.1 Cytochrome c7"/>
    <n v="73"/>
  </r>
  <r>
    <s v="Q01PE6_SOLUE"/>
    <x v="649"/>
    <n v="679"/>
    <x v="1"/>
    <n v="287"/>
    <n v="361"/>
    <n v="1003"/>
    <s v="PF14522.1 Cytochrome c7"/>
    <n v="75"/>
  </r>
  <r>
    <s v="Q01PE6_SOLUE"/>
    <x v="649"/>
    <n v="679"/>
    <x v="77"/>
    <n v="232"/>
    <n v="280"/>
    <n v="10"/>
    <s v="PB083857"/>
    <n v="49"/>
  </r>
  <r>
    <s v="Q01Y69_SOLUE"/>
    <x v="650"/>
    <n v="680"/>
    <x v="1"/>
    <n v="289"/>
    <n v="356"/>
    <n v="1003"/>
    <s v="PF14522.1 Cytochrome c7"/>
    <n v="68"/>
  </r>
  <r>
    <s v="Q01Y69_SOLUE"/>
    <x v="650"/>
    <n v="680"/>
    <x v="77"/>
    <n v="231"/>
    <n v="279"/>
    <n v="10"/>
    <s v="PB083857"/>
    <n v="49"/>
  </r>
  <r>
    <s v="Q01YJ1_SOLUE"/>
    <x v="651"/>
    <n v="439"/>
    <x v="11"/>
    <n v="77"/>
    <n v="152"/>
    <n v="1009"/>
    <s v="PF14537.1 Cytochrome c3"/>
    <n v="76"/>
  </r>
  <r>
    <s v="Q01YJ1_SOLUE"/>
    <x v="651"/>
    <n v="439"/>
    <x v="1"/>
    <n v="356"/>
    <n v="411"/>
    <n v="1003"/>
    <s v="PF14522.1 Cytochrome c7"/>
    <n v="56"/>
  </r>
  <r>
    <s v="Q02BR7_SOLUE"/>
    <x v="652"/>
    <n v="219"/>
    <x v="1"/>
    <n v="51"/>
    <n v="112"/>
    <n v="1003"/>
    <s v="PF14522.1 Cytochrome c7"/>
    <n v="62"/>
  </r>
  <r>
    <s v="Q02BR7_SOLUE"/>
    <x v="652"/>
    <n v="219"/>
    <x v="1"/>
    <n v="126"/>
    <n v="219"/>
    <n v="1003"/>
    <s v="PF14522.1 Cytochrome c7"/>
    <n v="94"/>
  </r>
  <r>
    <s v="Q04UF4_LEPBJ"/>
    <x v="653"/>
    <n v="168"/>
    <x v="1"/>
    <n v="37"/>
    <n v="99"/>
    <n v="1003"/>
    <s v="PF14522.1 Cytochrome c7"/>
    <n v="63"/>
  </r>
  <r>
    <s v="Q04UF4_LEPBJ"/>
    <x v="653"/>
    <n v="168"/>
    <x v="1"/>
    <n v="112"/>
    <n v="168"/>
    <n v="1003"/>
    <s v="PF14522.1 Cytochrome c7"/>
    <n v="57"/>
  </r>
  <r>
    <s v="Q04Z20_LEPBL"/>
    <x v="654"/>
    <n v="168"/>
    <x v="1"/>
    <n v="37"/>
    <n v="99"/>
    <n v="1003"/>
    <s v="PF14522.1 Cytochrome c7"/>
    <n v="63"/>
  </r>
  <r>
    <s v="Q04Z20_LEPBL"/>
    <x v="654"/>
    <n v="168"/>
    <x v="1"/>
    <n v="112"/>
    <n v="168"/>
    <n v="1003"/>
    <s v="PF14522.1 Cytochrome c7"/>
    <n v="57"/>
  </r>
  <r>
    <s v="Q07ZT7_SHEFN"/>
    <x v="655"/>
    <n v="653"/>
    <x v="1"/>
    <n v="239"/>
    <n v="309"/>
    <n v="1003"/>
    <s v="PF14522.1 Cytochrome c7"/>
    <n v="71"/>
  </r>
  <r>
    <s v="Q07ZT8_SHEFN"/>
    <x v="656"/>
    <n v="724"/>
    <x v="1"/>
    <n v="314"/>
    <n v="376"/>
    <n v="1003"/>
    <s v="PF14522.1 Cytochrome c7"/>
    <n v="63"/>
  </r>
  <r>
    <s v="Q07ZT8_SHEFN"/>
    <x v="656"/>
    <n v="724"/>
    <x v="4"/>
    <n v="123"/>
    <n v="163"/>
    <n v="15"/>
    <s v="PB055231"/>
    <n v="41"/>
  </r>
  <r>
    <s v="Q08Z15_STIAD"/>
    <x v="657"/>
    <n v="233"/>
    <x v="5"/>
    <n v="47"/>
    <n v="136"/>
    <n v="410"/>
    <s v="PF02085.11 Class III cytochrome C family"/>
    <n v="90"/>
  </r>
  <r>
    <s v="Q08Z15_STIAD"/>
    <x v="657"/>
    <n v="233"/>
    <x v="1"/>
    <n v="140"/>
    <n v="233"/>
    <n v="1003"/>
    <s v="PF14522.1 Cytochrome c7"/>
    <n v="94"/>
  </r>
  <r>
    <s v="Q08Z15_STIAD"/>
    <x v="657"/>
    <n v="233"/>
    <x v="60"/>
    <n v="1"/>
    <n v="46"/>
    <n v="4"/>
    <s v="PB223410"/>
    <n v="46"/>
  </r>
  <r>
    <s v="Q08ZK9_STIAD"/>
    <x v="658"/>
    <n v="391"/>
    <x v="1"/>
    <n v="42"/>
    <n v="106"/>
    <n v="1003"/>
    <s v="PF14522.1 Cytochrome c7"/>
    <n v="65"/>
  </r>
  <r>
    <s v="Q08ZK9_STIAD"/>
    <x v="658"/>
    <n v="391"/>
    <x v="1"/>
    <n v="126"/>
    <n v="182"/>
    <n v="1003"/>
    <s v="PF14522.1 Cytochrome c7"/>
    <n v="57"/>
  </r>
  <r>
    <s v="Q08ZK9_STIAD"/>
    <x v="658"/>
    <n v="391"/>
    <x v="78"/>
    <n v="231"/>
    <n v="327"/>
    <n v="1"/>
    <s v="PB542720"/>
    <n v="97"/>
  </r>
  <r>
    <s v="Q0F3K0_9PROT"/>
    <x v="659"/>
    <n v="250"/>
    <x v="1"/>
    <n v="119"/>
    <n v="191"/>
    <n v="1003"/>
    <s v="PF14522.1 Cytochrome c7"/>
    <n v="73"/>
  </r>
  <r>
    <s v="Q0F3K0_9PROT"/>
    <x v="659"/>
    <n v="250"/>
    <x v="79"/>
    <n v="1"/>
    <n v="79"/>
    <n v="252"/>
    <s v="PB001393"/>
    <n v="79"/>
  </r>
  <r>
    <s v="Q0HH86_SHESM"/>
    <x v="660"/>
    <n v="655"/>
    <x v="1"/>
    <n v="240"/>
    <n v="311"/>
    <n v="1003"/>
    <s v="PF14522.1 Cytochrome c7"/>
    <n v="72"/>
  </r>
  <r>
    <s v="Q0HH86_SHESM"/>
    <x v="660"/>
    <n v="655"/>
    <x v="1"/>
    <n v="551"/>
    <n v="644"/>
    <n v="1003"/>
    <s v="PF14522.1 Cytochrome c7"/>
    <n v="94"/>
  </r>
  <r>
    <s v="Q0HH87_SHESM"/>
    <x v="661"/>
    <n v="731"/>
    <x v="1"/>
    <n v="311"/>
    <n v="371"/>
    <n v="1003"/>
    <s v="PF14522.1 Cytochrome c7"/>
    <n v="61"/>
  </r>
  <r>
    <s v="Q0HH88_SHESM"/>
    <x v="662"/>
    <n v="639"/>
    <x v="1"/>
    <n v="231"/>
    <n v="303"/>
    <n v="1003"/>
    <s v="PF14522.1 Cytochrome c7"/>
    <n v="73"/>
  </r>
  <r>
    <s v="Q0HMZ9_SHESM"/>
    <x v="663"/>
    <n v="709"/>
    <x v="1"/>
    <n v="434"/>
    <n v="502"/>
    <n v="1003"/>
    <s v="PF14522.1 Cytochrome c7"/>
    <n v="69"/>
  </r>
  <r>
    <s v="Q0HQT3_SHESR"/>
    <x v="664"/>
    <n v="709"/>
    <x v="1"/>
    <n v="431"/>
    <n v="502"/>
    <n v="1003"/>
    <s v="PF14522.1 Cytochrome c7"/>
    <n v="72"/>
  </r>
  <r>
    <s v="Q0HTJ2_SHESR"/>
    <x v="665"/>
    <n v="650"/>
    <x v="1"/>
    <n v="236"/>
    <n v="308"/>
    <n v="1003"/>
    <s v="PF14522.1 Cytochrome c7"/>
    <n v="73"/>
  </r>
  <r>
    <s v="Q0HTJ2_SHESR"/>
    <x v="665"/>
    <n v="650"/>
    <x v="1"/>
    <n v="548"/>
    <n v="647"/>
    <n v="1003"/>
    <s v="PF14522.1 Cytochrome c7"/>
    <n v="100"/>
  </r>
  <r>
    <s v="Q0HTJ3_SHESR"/>
    <x v="666"/>
    <n v="731"/>
    <x v="1"/>
    <n v="311"/>
    <n v="371"/>
    <n v="1003"/>
    <s v="PF14522.1 Cytochrome c7"/>
    <n v="61"/>
  </r>
  <r>
    <s v="Q0HTJ3_SHESR"/>
    <x v="666"/>
    <n v="731"/>
    <x v="4"/>
    <n v="121"/>
    <n v="159"/>
    <n v="15"/>
    <s v="PB055231"/>
    <n v="39"/>
  </r>
  <r>
    <s v="Q0HTJ4_SHESR"/>
    <x v="667"/>
    <n v="639"/>
    <x v="1"/>
    <n v="231"/>
    <n v="303"/>
    <n v="1003"/>
    <s v="PF14522.1 Cytochrome c7"/>
    <n v="73"/>
  </r>
  <r>
    <s v="Q0YS41_9CHLB"/>
    <x v="668"/>
    <n v="471"/>
    <x v="1"/>
    <n v="80"/>
    <n v="152"/>
    <n v="1003"/>
    <s v="PF14522.1 Cytochrome c7"/>
    <n v="73"/>
  </r>
  <r>
    <s v="Q0YS41_9CHLB"/>
    <x v="668"/>
    <n v="471"/>
    <x v="1"/>
    <n v="183"/>
    <n v="248"/>
    <n v="1003"/>
    <s v="PF14522.1 Cytochrome c7"/>
    <n v="66"/>
  </r>
  <r>
    <s v="Q0YS41_9CHLB"/>
    <x v="668"/>
    <n v="471"/>
    <x v="1"/>
    <n v="326"/>
    <n v="392"/>
    <n v="1003"/>
    <s v="PF14522.1 Cytochrome c7"/>
    <n v="67"/>
  </r>
  <r>
    <s v="Q11SY8_CYTH3"/>
    <x v="669"/>
    <n v="435"/>
    <x v="6"/>
    <n v="60"/>
    <n v="149"/>
    <n v="12531"/>
    <s v="PF00034.16 Cytochrome c"/>
    <n v="90"/>
  </r>
  <r>
    <s v="Q11SY8_CYTH3"/>
    <x v="669"/>
    <n v="435"/>
    <x v="5"/>
    <n v="253"/>
    <n v="343"/>
    <n v="410"/>
    <s v="PF02085.11 Class III cytochrome C family"/>
    <n v="91"/>
  </r>
  <r>
    <s v="Q11SY8_CYTH3"/>
    <x v="669"/>
    <n v="435"/>
    <x v="1"/>
    <n v="348"/>
    <n v="435"/>
    <n v="1003"/>
    <s v="PF14522.1 Cytochrome c7"/>
    <n v="88"/>
  </r>
  <r>
    <s v="Q1CZG0_MYXXD"/>
    <x v="670"/>
    <n v="220"/>
    <x v="1"/>
    <n v="127"/>
    <n v="220"/>
    <n v="1003"/>
    <s v="PF14522.1 Cytochrome c7"/>
    <n v="94"/>
  </r>
  <r>
    <s v="Q1CZG0_MYXXD"/>
    <x v="670"/>
    <n v="220"/>
    <x v="60"/>
    <n v="1"/>
    <n v="33"/>
    <n v="4"/>
    <s v="PB223410"/>
    <n v="33"/>
  </r>
  <r>
    <s v="Q1CZG0_MYXXD"/>
    <x v="670"/>
    <n v="220"/>
    <x v="80"/>
    <n v="34"/>
    <n v="126"/>
    <n v="1"/>
    <s v="PB505844"/>
    <n v="93"/>
  </r>
  <r>
    <s v="Q1D0X6_MYXXD"/>
    <x v="671"/>
    <n v="213"/>
    <x v="5"/>
    <n v="29"/>
    <n v="115"/>
    <n v="410"/>
    <s v="PF02085.11 Class III cytochrome C family"/>
    <n v="87"/>
  </r>
  <r>
    <s v="Q1D0X6_MYXXD"/>
    <x v="671"/>
    <n v="213"/>
    <x v="1"/>
    <n v="120"/>
    <n v="213"/>
    <n v="1003"/>
    <s v="PF14522.1 Cytochrome c7"/>
    <n v="94"/>
  </r>
  <r>
    <s v="Q1D5L7_MYXXD"/>
    <x v="672"/>
    <n v="215"/>
    <x v="1"/>
    <n v="125"/>
    <n v="215"/>
    <n v="1003"/>
    <s v="PF14522.1 Cytochrome c7"/>
    <n v="91"/>
  </r>
  <r>
    <s v="Q1G2W8_CAMJU"/>
    <x v="673"/>
    <n v="656"/>
    <x v="1"/>
    <n v="387"/>
    <n v="455"/>
    <n v="1003"/>
    <s v="PF14522.1 Cytochrome c7"/>
    <n v="69"/>
  </r>
  <r>
    <s v="Q1G2W8_CAMJU"/>
    <x v="673"/>
    <n v="656"/>
    <x v="8"/>
    <n v="45"/>
    <n v="326"/>
    <n v="36"/>
    <s v="PB023030"/>
    <n v="282"/>
  </r>
  <r>
    <s v="Q1GWA4_SPHAL"/>
    <x v="674"/>
    <n v="644"/>
    <x v="11"/>
    <n v="188"/>
    <n v="289"/>
    <n v="1009"/>
    <s v="PF14537.1 Cytochrome c3"/>
    <n v="102"/>
  </r>
  <r>
    <s v="Q1GWA4_SPHAL"/>
    <x v="674"/>
    <n v="644"/>
    <x v="1"/>
    <n v="519"/>
    <n v="583"/>
    <n v="1003"/>
    <s v="PF14522.1 Cytochrome c7"/>
    <n v="65"/>
  </r>
  <r>
    <s v="Q1IJX2_KORVE"/>
    <x v="675"/>
    <n v="307"/>
    <x v="1"/>
    <n v="42"/>
    <n v="122"/>
    <n v="1003"/>
    <s v="PF14522.1 Cytochrome c7"/>
    <n v="81"/>
  </r>
  <r>
    <s v="Q1IJX2_KORVE"/>
    <x v="675"/>
    <n v="307"/>
    <x v="19"/>
    <n v="135"/>
    <n v="175"/>
    <n v="1252"/>
    <s v="PF09699.5 Doubled CXXCH motif (Paired_CXXCH_1)"/>
    <n v="41"/>
  </r>
  <r>
    <s v="Q1IJX2_KORVE"/>
    <x v="675"/>
    <n v="307"/>
    <x v="19"/>
    <n v="182"/>
    <n v="226"/>
    <n v="1252"/>
    <s v="PF09699.5 Doubled CXXCH motif (Paired_CXXCH_1)"/>
    <n v="45"/>
  </r>
  <r>
    <s v="Q1IJX2_KORVE"/>
    <x v="675"/>
    <n v="307"/>
    <x v="19"/>
    <n v="232"/>
    <n v="273"/>
    <n v="1252"/>
    <s v="PF09699.5 Doubled CXXCH motif (Paired_CXXCH_1)"/>
    <n v="42"/>
  </r>
  <r>
    <s v="Q1IM95_KORVE"/>
    <x v="676"/>
    <n v="238"/>
    <x v="1"/>
    <n v="126"/>
    <n v="194"/>
    <n v="1003"/>
    <s v="PF14522.1 Cytochrome c7"/>
    <n v="69"/>
  </r>
  <r>
    <s v="Q1IUH3_KORVE"/>
    <x v="677"/>
    <n v="664"/>
    <x v="11"/>
    <n v="256"/>
    <n v="338"/>
    <n v="1009"/>
    <s v="PF14537.1 Cytochrome c3"/>
    <n v="83"/>
  </r>
  <r>
    <s v="Q1IUH3_KORVE"/>
    <x v="677"/>
    <n v="664"/>
    <x v="1"/>
    <n v="136"/>
    <n v="212"/>
    <n v="1003"/>
    <s v="PF14522.1 Cytochrome c7"/>
    <n v="77"/>
  </r>
  <r>
    <s v="Q1JVW5_DESAC"/>
    <x v="678"/>
    <n v="95"/>
    <x v="1"/>
    <n v="35"/>
    <n v="94"/>
    <n v="1003"/>
    <s v="PF14522.1 Cytochrome c7"/>
    <n v="60"/>
  </r>
  <r>
    <s v="Q1K0W0_DESAC"/>
    <x v="679"/>
    <n v="95"/>
    <x v="1"/>
    <n v="33"/>
    <n v="94"/>
    <n v="1003"/>
    <s v="PF14522.1 Cytochrome c7"/>
    <n v="62"/>
  </r>
  <r>
    <s v="Q1K1L3_DESAC"/>
    <x v="680"/>
    <n v="162"/>
    <x v="1"/>
    <n v="105"/>
    <n v="160"/>
    <n v="1003"/>
    <s v="PF14522.1 Cytochrome c7"/>
    <n v="56"/>
  </r>
  <r>
    <s v="Q1K1V5_DESAC"/>
    <x v="681"/>
    <n v="107"/>
    <x v="1"/>
    <n v="40"/>
    <n v="106"/>
    <n v="1003"/>
    <s v="PF14522.1 Cytochrome c7"/>
    <n v="67"/>
  </r>
  <r>
    <s v="Q1NPF2_9DELT"/>
    <x v="682"/>
    <n v="102"/>
    <x v="1"/>
    <n v="39"/>
    <n v="101"/>
    <n v="1003"/>
    <s v="PF14522.1 Cytochrome c7"/>
    <n v="63"/>
  </r>
  <r>
    <s v="Q1NPI8_9DELT"/>
    <x v="683"/>
    <n v="121"/>
    <x v="1"/>
    <n v="44"/>
    <n v="111"/>
    <n v="1003"/>
    <s v="PF14522.1 Cytochrome c7"/>
    <n v="68"/>
  </r>
  <r>
    <s v="Q1NTW5_9DELT"/>
    <x v="684"/>
    <n v="387"/>
    <x v="36"/>
    <n v="10"/>
    <n v="215"/>
    <n v="2644"/>
    <s v="PF03264.9 NapC/NirT cytochrome c family, N-terminal region"/>
    <n v="206"/>
  </r>
  <r>
    <s v="Q1NTW5_9DELT"/>
    <x v="684"/>
    <n v="387"/>
    <x v="1"/>
    <n v="248"/>
    <n v="308"/>
    <n v="1003"/>
    <s v="PF14522.1 Cytochrome c7"/>
    <n v="61"/>
  </r>
  <r>
    <s v="Q1NTW5_9DELT"/>
    <x v="684"/>
    <n v="387"/>
    <x v="1"/>
    <n v="326"/>
    <n v="387"/>
    <n v="1003"/>
    <s v="PF14522.1 Cytochrome c7"/>
    <n v="62"/>
  </r>
  <r>
    <s v="Q1PXG6_9BACT"/>
    <x v="685"/>
    <n v="201"/>
    <x v="1"/>
    <n v="59"/>
    <n v="143"/>
    <n v="1003"/>
    <s v="PF14522.1 Cytochrome c7"/>
    <n v="85"/>
  </r>
  <r>
    <s v="Q1PXG6_9BACT"/>
    <x v="685"/>
    <n v="201"/>
    <x v="1"/>
    <n v="97"/>
    <n v="191"/>
    <n v="1003"/>
    <s v="PF14522.1 Cytochrome c7"/>
    <n v="95"/>
  </r>
  <r>
    <s v="Q1Q442_9BACT"/>
    <x v="686"/>
    <n v="338"/>
    <x v="1"/>
    <n v="27"/>
    <n v="83"/>
    <n v="1003"/>
    <s v="PF14522.1 Cytochrome c7"/>
    <n v="57"/>
  </r>
  <r>
    <s v="Q1Q442_9BACT"/>
    <x v="686"/>
    <n v="338"/>
    <x v="1"/>
    <n v="102"/>
    <n v="160"/>
    <n v="1003"/>
    <s v="PF14522.1 Cytochrome c7"/>
    <n v="59"/>
  </r>
  <r>
    <s v="Q1QG36_NITHX"/>
    <x v="687"/>
    <n v="218"/>
    <x v="5"/>
    <n v="34"/>
    <n v="102"/>
    <n v="410"/>
    <s v="PF02085.11 Class III cytochrome C family"/>
    <n v="69"/>
  </r>
  <r>
    <s v="Q1QG36_NITHX"/>
    <x v="687"/>
    <n v="218"/>
    <x v="1"/>
    <n v="126"/>
    <n v="218"/>
    <n v="1003"/>
    <s v="PF14522.1 Cytochrome c7"/>
    <n v="93"/>
  </r>
  <r>
    <s v="Q1VTQ2_9FLAO"/>
    <x v="688"/>
    <n v="439"/>
    <x v="6"/>
    <n v="48"/>
    <n v="138"/>
    <n v="12531"/>
    <s v="PF00034.16 Cytochrome c"/>
    <n v="91"/>
  </r>
  <r>
    <s v="Q1VTQ2_9FLAO"/>
    <x v="688"/>
    <n v="439"/>
    <x v="1"/>
    <n v="352"/>
    <n v="439"/>
    <n v="1003"/>
    <s v="PF14522.1 Cytochrome c7"/>
    <n v="88"/>
  </r>
  <r>
    <s v="Q1VTQ2_9FLAO"/>
    <x v="688"/>
    <n v="439"/>
    <x v="10"/>
    <n v="152"/>
    <n v="260"/>
    <n v="99"/>
    <s v="PB006316"/>
    <n v="109"/>
  </r>
  <r>
    <s v="Q1YY46_PHOPR"/>
    <x v="689"/>
    <n v="195"/>
    <x v="1"/>
    <n v="114"/>
    <n v="186"/>
    <n v="1003"/>
    <s v="PF14522.1 Cytochrome c7"/>
    <n v="73"/>
  </r>
  <r>
    <s v="Q21R22_RHOFD"/>
    <x v="690"/>
    <n v="826"/>
    <x v="1"/>
    <n v="316"/>
    <n v="399"/>
    <n v="1003"/>
    <s v="PF14522.1 Cytochrome c7"/>
    <n v="84"/>
  </r>
  <r>
    <s v="Q21R22_RHOFD"/>
    <x v="690"/>
    <n v="826"/>
    <x v="81"/>
    <n v="1"/>
    <n v="126"/>
    <n v="50"/>
    <s v="PB015816"/>
    <n v="126"/>
  </r>
  <r>
    <s v="Q21R26_RHOFD"/>
    <x v="691"/>
    <n v="885"/>
    <x v="1"/>
    <n v="360"/>
    <n v="434"/>
    <n v="1003"/>
    <s v="PF14522.1 Cytochrome c7"/>
    <n v="75"/>
  </r>
  <r>
    <s v="Q21R26_RHOFD"/>
    <x v="691"/>
    <n v="885"/>
    <x v="37"/>
    <n v="61"/>
    <n v="319"/>
    <n v="15"/>
    <s v="PB055411"/>
    <n v="259"/>
  </r>
  <r>
    <s v="Q21XR1_RHOFD"/>
    <x v="692"/>
    <n v="945"/>
    <x v="1"/>
    <n v="381"/>
    <n v="473"/>
    <n v="1003"/>
    <s v="PF14522.1 Cytochrome c7"/>
    <n v="93"/>
  </r>
  <r>
    <s v="Q24TU4_DESHY"/>
    <x v="693"/>
    <n v="211"/>
    <x v="1"/>
    <n v="43"/>
    <n v="119"/>
    <n v="1003"/>
    <s v="PF14522.1 Cytochrome c7"/>
    <n v="77"/>
  </r>
  <r>
    <s v="Q251D9_DESHY"/>
    <x v="694"/>
    <n v="147"/>
    <x v="1"/>
    <n v="77"/>
    <n v="140"/>
    <n v="1003"/>
    <s v="PF14522.1 Cytochrome c7"/>
    <n v="64"/>
  </r>
  <r>
    <s v="Q26HW2_FLABB"/>
    <x v="695"/>
    <n v="447"/>
    <x v="6"/>
    <n v="51"/>
    <n v="141"/>
    <n v="12531"/>
    <s v="PF00034.16 Cytochrome c"/>
    <n v="91"/>
  </r>
  <r>
    <s v="Q26HW2_FLABB"/>
    <x v="695"/>
    <n v="447"/>
    <x v="1"/>
    <n v="360"/>
    <n v="447"/>
    <n v="1003"/>
    <s v="PF14522.1 Cytochrome c7"/>
    <n v="88"/>
  </r>
  <r>
    <s v="Q26HW2_FLABB"/>
    <x v="695"/>
    <n v="447"/>
    <x v="10"/>
    <n v="213"/>
    <n v="266"/>
    <n v="99"/>
    <s v="PB006316"/>
    <n v="54"/>
  </r>
  <r>
    <s v="Q2GBM6_NOVAD"/>
    <x v="696"/>
    <n v="627"/>
    <x v="11"/>
    <n v="195"/>
    <n v="291"/>
    <n v="1009"/>
    <s v="PF14537.1 Cytochrome c3"/>
    <n v="97"/>
  </r>
  <r>
    <s v="Q2GBM6_NOVAD"/>
    <x v="696"/>
    <n v="627"/>
    <x v="1"/>
    <n v="522"/>
    <n v="595"/>
    <n v="1003"/>
    <s v="PF14522.1 Cytochrome c7"/>
    <n v="74"/>
  </r>
  <r>
    <s v="Q2IDS2_ANADE"/>
    <x v="697"/>
    <n v="656"/>
    <x v="1"/>
    <n v="381"/>
    <n v="449"/>
    <n v="1003"/>
    <s v="PF14522.1 Cytochrome c7"/>
    <n v="69"/>
  </r>
  <r>
    <s v="Q2IDS2_ANADE"/>
    <x v="697"/>
    <n v="656"/>
    <x v="8"/>
    <n v="1"/>
    <n v="321"/>
    <n v="36"/>
    <s v="PB023030"/>
    <n v="321"/>
  </r>
  <r>
    <s v="Q2IEZ8_ANADE"/>
    <x v="698"/>
    <n v="344"/>
    <x v="1"/>
    <n v="34"/>
    <n v="91"/>
    <n v="1003"/>
    <s v="PF14522.1 Cytochrome c7"/>
    <n v="58"/>
  </r>
  <r>
    <s v="Q2IEZ8_ANADE"/>
    <x v="698"/>
    <n v="344"/>
    <x v="1"/>
    <n v="93"/>
    <n v="150"/>
    <n v="1003"/>
    <s v="PF14522.1 Cytochrome c7"/>
    <n v="58"/>
  </r>
  <r>
    <s v="Q2IEZ8_ANADE"/>
    <x v="698"/>
    <n v="344"/>
    <x v="24"/>
    <n v="230"/>
    <n v="309"/>
    <n v="4"/>
    <s v="PB226747"/>
    <n v="80"/>
  </r>
  <r>
    <s v="Q2III7_ANADE"/>
    <x v="699"/>
    <n v="95"/>
    <x v="1"/>
    <n v="36"/>
    <n v="93"/>
    <n v="1003"/>
    <s v="PF14522.1 Cytochrome c7"/>
    <n v="58"/>
  </r>
  <r>
    <s v="Q2IJ34_ANADE"/>
    <x v="700"/>
    <n v="335"/>
    <x v="1"/>
    <n v="59"/>
    <n v="115"/>
    <n v="1003"/>
    <s v="PF14522.1 Cytochrome c7"/>
    <n v="57"/>
  </r>
  <r>
    <s v="Q2IJE3_ANADE"/>
    <x v="701"/>
    <n v="112"/>
    <x v="1"/>
    <n v="44"/>
    <n v="111"/>
    <n v="1003"/>
    <s v="PF14522.1 Cytochrome c7"/>
    <n v="68"/>
  </r>
  <r>
    <s v="Q2IK06_ANADE"/>
    <x v="702"/>
    <n v="898"/>
    <x v="1"/>
    <n v="351"/>
    <n v="423"/>
    <n v="1003"/>
    <s v="PF14522.1 Cytochrome c7"/>
    <n v="73"/>
  </r>
  <r>
    <s v="Q2ILA4_ANADE"/>
    <x v="703"/>
    <n v="620"/>
    <x v="0"/>
    <n v="325"/>
    <n v="451"/>
    <n v="858"/>
    <s v="PF13435.1 Cytochrome c554 and c-prime"/>
    <n v="127"/>
  </r>
  <r>
    <s v="Q2ILA4_ANADE"/>
    <x v="703"/>
    <n v="620"/>
    <x v="1"/>
    <n v="109"/>
    <n v="184"/>
    <n v="1003"/>
    <s v="PF14522.1 Cytochrome c7"/>
    <n v="76"/>
  </r>
  <r>
    <s v="Q2IP35_ANADE"/>
    <x v="704"/>
    <n v="216"/>
    <x v="1"/>
    <n v="126"/>
    <n v="216"/>
    <n v="1003"/>
    <s v="PF14522.1 Cytochrome c7"/>
    <n v="91"/>
  </r>
  <r>
    <s v="Q2IPF4_ANADE"/>
    <x v="705"/>
    <n v="130"/>
    <x v="1"/>
    <n v="28"/>
    <n v="95"/>
    <n v="1003"/>
    <s v="PF14522.1 Cytochrome c7"/>
    <n v="68"/>
  </r>
  <r>
    <s v="Q2LQK3_SYNAS"/>
    <x v="706"/>
    <n v="548"/>
    <x v="1"/>
    <n v="187"/>
    <n v="284"/>
    <n v="1003"/>
    <s v="PF14522.1 Cytochrome c7"/>
    <n v="98"/>
  </r>
  <r>
    <s v="Q2S0R8_SALRD"/>
    <x v="707"/>
    <n v="217"/>
    <x v="1"/>
    <n v="50"/>
    <n v="111"/>
    <n v="1003"/>
    <s v="PF14522.1 Cytochrome c7"/>
    <n v="62"/>
  </r>
  <r>
    <s v="Q2S0R8_SALRD"/>
    <x v="707"/>
    <n v="217"/>
    <x v="1"/>
    <n v="125"/>
    <n v="217"/>
    <n v="1003"/>
    <s v="PF14522.1 Cytochrome c7"/>
    <n v="93"/>
  </r>
  <r>
    <s v="Q2W1U5_MAGSA"/>
    <x v="708"/>
    <n v="124"/>
    <x v="1"/>
    <n v="47"/>
    <n v="117"/>
    <n v="1003"/>
    <s v="PF14522.1 Cytochrome c7"/>
    <n v="71"/>
  </r>
  <r>
    <s v="Q39QU5_GEOMG"/>
    <x v="709"/>
    <n v="90"/>
    <x v="1"/>
    <n v="33"/>
    <n v="89"/>
    <n v="1003"/>
    <s v="PF14522.1 Cytochrome c7"/>
    <n v="57"/>
  </r>
  <r>
    <s v="Q39QU6_GEOMG"/>
    <x v="710"/>
    <n v="95"/>
    <x v="1"/>
    <n v="36"/>
    <n v="93"/>
    <n v="1003"/>
    <s v="PF14522.1 Cytochrome c7"/>
    <n v="58"/>
  </r>
  <r>
    <s v="Q39RH6_GEOMG"/>
    <x v="711"/>
    <n v="329"/>
    <x v="1"/>
    <n v="38"/>
    <n v="103"/>
    <n v="1003"/>
    <s v="PF14522.1 Cytochrome c7"/>
    <n v="66"/>
  </r>
  <r>
    <s v="Q39RH6_GEOMG"/>
    <x v="711"/>
    <n v="329"/>
    <x v="1"/>
    <n v="117"/>
    <n v="178"/>
    <n v="1003"/>
    <s v="PF14522.1 Cytochrome c7"/>
    <n v="62"/>
  </r>
  <r>
    <s v="Q39RH6_GEOMG"/>
    <x v="711"/>
    <n v="329"/>
    <x v="1"/>
    <n v="192"/>
    <n v="252"/>
    <n v="1003"/>
    <s v="PF14522.1 Cytochrome c7"/>
    <n v="61"/>
  </r>
  <r>
    <s v="Q39RH6_GEOMG"/>
    <x v="711"/>
    <n v="329"/>
    <x v="1"/>
    <n v="266"/>
    <n v="328"/>
    <n v="1003"/>
    <s v="PF14522.1 Cytochrome c7"/>
    <n v="63"/>
  </r>
  <r>
    <s v="Q39T98_GEOMG"/>
    <x v="712"/>
    <n v="709"/>
    <x v="1"/>
    <n v="36"/>
    <n v="99"/>
    <n v="1003"/>
    <s v="PF14522.1 Cytochrome c7"/>
    <n v="64"/>
  </r>
  <r>
    <s v="Q39T98_GEOMG"/>
    <x v="712"/>
    <n v="709"/>
    <x v="1"/>
    <n v="113"/>
    <n v="177"/>
    <n v="1003"/>
    <s v="PF14522.1 Cytochrome c7"/>
    <n v="65"/>
  </r>
  <r>
    <s v="Q39T98_GEOMG"/>
    <x v="712"/>
    <n v="709"/>
    <x v="1"/>
    <n v="187"/>
    <n v="250"/>
    <n v="1003"/>
    <s v="PF14522.1 Cytochrome c7"/>
    <n v="64"/>
  </r>
  <r>
    <s v="Q39T98_GEOMG"/>
    <x v="712"/>
    <n v="709"/>
    <x v="1"/>
    <n v="262"/>
    <n v="324"/>
    <n v="1003"/>
    <s v="PF14522.1 Cytochrome c7"/>
    <n v="63"/>
  </r>
  <r>
    <s v="Q39T98_GEOMG"/>
    <x v="712"/>
    <n v="709"/>
    <x v="1"/>
    <n v="339"/>
    <n v="403"/>
    <n v="1003"/>
    <s v="PF14522.1 Cytochrome c7"/>
    <n v="65"/>
  </r>
  <r>
    <s v="Q39T98_GEOMG"/>
    <x v="712"/>
    <n v="709"/>
    <x v="1"/>
    <n v="413"/>
    <n v="475"/>
    <n v="1003"/>
    <s v="PF14522.1 Cytochrome c7"/>
    <n v="63"/>
  </r>
  <r>
    <s v="Q39T98_GEOMG"/>
    <x v="712"/>
    <n v="709"/>
    <x v="1"/>
    <n v="490"/>
    <n v="552"/>
    <n v="1003"/>
    <s v="PF14522.1 Cytochrome c7"/>
    <n v="63"/>
  </r>
  <r>
    <s v="Q39T98_GEOMG"/>
    <x v="712"/>
    <n v="709"/>
    <x v="1"/>
    <n v="563"/>
    <n v="625"/>
    <n v="1003"/>
    <s v="PF14522.1 Cytochrome c7"/>
    <n v="63"/>
  </r>
  <r>
    <s v="Q39T98_GEOMG"/>
    <x v="712"/>
    <n v="709"/>
    <x v="1"/>
    <n v="641"/>
    <n v="706"/>
    <n v="1003"/>
    <s v="PF14522.1 Cytochrome c7"/>
    <n v="66"/>
  </r>
  <r>
    <s v="Q39TZ7_GEOMG"/>
    <x v="713"/>
    <n v="340"/>
    <x v="1"/>
    <n v="38"/>
    <n v="103"/>
    <n v="1003"/>
    <s v="PF14522.1 Cytochrome c7"/>
    <n v="66"/>
  </r>
  <r>
    <s v="Q39TZ7_GEOMG"/>
    <x v="713"/>
    <n v="340"/>
    <x v="1"/>
    <n v="119"/>
    <n v="181"/>
    <n v="1003"/>
    <s v="PF14522.1 Cytochrome c7"/>
    <n v="63"/>
  </r>
  <r>
    <s v="Q39TZ7_GEOMG"/>
    <x v="713"/>
    <n v="340"/>
    <x v="1"/>
    <n v="199"/>
    <n v="261"/>
    <n v="1003"/>
    <s v="PF14522.1 Cytochrome c7"/>
    <n v="63"/>
  </r>
  <r>
    <s v="Q39TZ7_GEOMG"/>
    <x v="713"/>
    <n v="340"/>
    <x v="1"/>
    <n v="277"/>
    <n v="339"/>
    <n v="1003"/>
    <s v="PF14522.1 Cytochrome c7"/>
    <n v="63"/>
  </r>
  <r>
    <s v="Q39UJ9_GEOMG"/>
    <x v="714"/>
    <n v="90"/>
    <x v="1"/>
    <n v="33"/>
    <n v="89"/>
    <n v="1003"/>
    <s v="PF14522.1 Cytochrome c7"/>
    <n v="57"/>
  </r>
  <r>
    <s v="Q39UN6_GEOMG"/>
    <x v="715"/>
    <n v="171"/>
    <x v="1"/>
    <n v="115"/>
    <n v="171"/>
    <n v="1003"/>
    <s v="PF14522.1 Cytochrome c7"/>
    <n v="57"/>
  </r>
  <r>
    <s v="Q39UN6_GEOMG"/>
    <x v="715"/>
    <n v="171"/>
    <x v="16"/>
    <n v="18"/>
    <n v="114"/>
    <n v="4"/>
    <s v="PB225155"/>
    <n v="97"/>
  </r>
  <r>
    <s v="Q39X72_GEOMG"/>
    <x v="716"/>
    <n v="731"/>
    <x v="1"/>
    <n v="629"/>
    <n v="716"/>
    <n v="1003"/>
    <s v="PF14522.1 Cytochrome c7"/>
    <n v="88"/>
  </r>
  <r>
    <s v="Q39XF7_GEOMG"/>
    <x v="717"/>
    <n v="305"/>
    <x v="1"/>
    <n v="125"/>
    <n v="187"/>
    <n v="1003"/>
    <s v="PF14522.1 Cytochrome c7"/>
    <n v="63"/>
  </r>
  <r>
    <s v="Q39Y31_GEOMG"/>
    <x v="718"/>
    <n v="712"/>
    <x v="11"/>
    <n v="367"/>
    <n v="471"/>
    <n v="1009"/>
    <s v="PF14537.1 Cytochrome c3"/>
    <n v="105"/>
  </r>
  <r>
    <s v="Q39Y31_GEOMG"/>
    <x v="718"/>
    <n v="712"/>
    <x v="1"/>
    <n v="294"/>
    <n v="361"/>
    <n v="1003"/>
    <s v="PF14522.1 Cytochrome c7"/>
    <n v="68"/>
  </r>
  <r>
    <s v="Q39Y31_GEOMG"/>
    <x v="718"/>
    <n v="712"/>
    <x v="54"/>
    <n v="481"/>
    <n v="551"/>
    <n v="5437"/>
    <s v="PF00801.15 PKD domain"/>
    <n v="71"/>
  </r>
  <r>
    <s v="Q39Y33_GEOMG"/>
    <x v="719"/>
    <n v="806"/>
    <x v="11"/>
    <n v="461"/>
    <n v="565"/>
    <n v="1009"/>
    <s v="PF14537.1 Cytochrome c3"/>
    <n v="105"/>
  </r>
  <r>
    <s v="Q39Y33_GEOMG"/>
    <x v="719"/>
    <n v="806"/>
    <x v="1"/>
    <n v="388"/>
    <n v="455"/>
    <n v="1003"/>
    <s v="PF14522.1 Cytochrome c7"/>
    <n v="68"/>
  </r>
  <r>
    <s v="Q39Y33_GEOMG"/>
    <x v="719"/>
    <n v="806"/>
    <x v="54"/>
    <n v="573"/>
    <n v="645"/>
    <n v="5437"/>
    <s v="PF00801.15 PKD domain"/>
    <n v="73"/>
  </r>
  <r>
    <s v="Q39YU6_GEOMG"/>
    <x v="720"/>
    <n v="92"/>
    <x v="1"/>
    <n v="35"/>
    <n v="91"/>
    <n v="1003"/>
    <s v="PF14522.1 Cytochrome c7"/>
    <n v="57"/>
  </r>
  <r>
    <s v="Q3A0V5_PELCD"/>
    <x v="721"/>
    <n v="125"/>
    <x v="1"/>
    <n v="58"/>
    <n v="120"/>
    <n v="1003"/>
    <s v="PF14522.1 Cytochrome c7"/>
    <n v="63"/>
  </r>
  <r>
    <s v="Q3A1G9_PELCD"/>
    <x v="722"/>
    <n v="181"/>
    <x v="1"/>
    <n v="125"/>
    <n v="181"/>
    <n v="1003"/>
    <s v="PF14522.1 Cytochrome c7"/>
    <n v="57"/>
  </r>
  <r>
    <s v="Q3A435_PELCD"/>
    <x v="723"/>
    <n v="101"/>
    <x v="1"/>
    <n v="45"/>
    <n v="99"/>
    <n v="1003"/>
    <s v="PF14522.1 Cytochrome c7"/>
    <n v="55"/>
  </r>
  <r>
    <s v="Q3ARG7_CHLCH"/>
    <x v="724"/>
    <n v="426"/>
    <x v="11"/>
    <n v="34"/>
    <n v="131"/>
    <n v="1009"/>
    <s v="PF14537.1 Cytochrome c3"/>
    <n v="98"/>
  </r>
  <r>
    <s v="Q3ARG7_CHLCH"/>
    <x v="724"/>
    <n v="426"/>
    <x v="1"/>
    <n v="182"/>
    <n v="248"/>
    <n v="1003"/>
    <s v="PF14522.1 Cytochrome c7"/>
    <n v="67"/>
  </r>
  <r>
    <s v="Q3ARG7_CHLCH"/>
    <x v="724"/>
    <n v="426"/>
    <x v="1"/>
    <n v="230"/>
    <n v="296"/>
    <n v="1003"/>
    <s v="PF14522.1 Cytochrome c7"/>
    <n v="67"/>
  </r>
  <r>
    <s v="Q3ARG7_CHLCH"/>
    <x v="724"/>
    <n v="426"/>
    <x v="1"/>
    <n v="278"/>
    <n v="344"/>
    <n v="1003"/>
    <s v="PF14522.1 Cytochrome c7"/>
    <n v="67"/>
  </r>
  <r>
    <s v="Q3B2Y2_PELLD"/>
    <x v="725"/>
    <n v="413"/>
    <x v="5"/>
    <n v="31"/>
    <n v="115"/>
    <n v="410"/>
    <s v="PF02085.11 Class III cytochrome C family"/>
    <n v="85"/>
  </r>
  <r>
    <s v="Q3B2Y2_PELLD"/>
    <x v="725"/>
    <n v="413"/>
    <x v="1"/>
    <n v="226"/>
    <n v="290"/>
    <n v="1003"/>
    <s v="PF14522.1 Cytochrome c7"/>
    <n v="65"/>
  </r>
  <r>
    <s v="Q3B2Y2_PELLD"/>
    <x v="725"/>
    <n v="413"/>
    <x v="1"/>
    <n v="272"/>
    <n v="336"/>
    <n v="1003"/>
    <s v="PF14522.1 Cytochrome c7"/>
    <n v="65"/>
  </r>
  <r>
    <s v="Q3JBQ8_NITOC"/>
    <x v="726"/>
    <n v="214"/>
    <x v="1"/>
    <n v="124"/>
    <n v="214"/>
    <n v="1003"/>
    <s v="PF14522.1 Cytochrome c7"/>
    <n v="91"/>
  </r>
  <r>
    <s v="Q46SV6_CUPPJ"/>
    <x v="727"/>
    <n v="216"/>
    <x v="1"/>
    <n v="124"/>
    <n v="216"/>
    <n v="1003"/>
    <s v="PF14522.1 Cytochrome c7"/>
    <n v="93"/>
  </r>
  <r>
    <s v="Q46SV6_CUPPJ"/>
    <x v="727"/>
    <n v="216"/>
    <x v="82"/>
    <n v="1"/>
    <n v="59"/>
    <n v="90"/>
    <s v="PB007190"/>
    <n v="59"/>
  </r>
  <r>
    <s v="Q50FT2_CAMJU"/>
    <x v="728"/>
    <n v="380"/>
    <x v="1"/>
    <n v="222"/>
    <n v="290"/>
    <n v="1003"/>
    <s v="PF14522.1 Cytochrome c7"/>
    <n v="69"/>
  </r>
  <r>
    <s v="Q50FT2_CAMJU"/>
    <x v="728"/>
    <n v="380"/>
    <x v="8"/>
    <n v="11"/>
    <n v="161"/>
    <n v="36"/>
    <s v="PB023030"/>
    <n v="151"/>
  </r>
  <r>
    <s v="Q50FT4_CAMJU"/>
    <x v="729"/>
    <n v="193"/>
    <x v="1"/>
    <n v="22"/>
    <n v="109"/>
    <n v="1003"/>
    <s v="PF14522.1 Cytochrome c7"/>
    <n v="88"/>
  </r>
  <r>
    <s v="Q599G9_DESDE"/>
    <x v="730"/>
    <n v="133"/>
    <x v="1"/>
    <n v="17"/>
    <n v="90"/>
    <n v="1003"/>
    <s v="PF14522.1 Cytochrome c7"/>
    <n v="74"/>
  </r>
  <r>
    <s v="Q599G9_DESDE"/>
    <x v="730"/>
    <n v="133"/>
    <x v="1"/>
    <n v="50"/>
    <n v="111"/>
    <n v="1003"/>
    <s v="PF14522.1 Cytochrome c7"/>
    <n v="62"/>
  </r>
  <r>
    <s v="Q5SHG5_THET8"/>
    <x v="731"/>
    <n v="212"/>
    <x v="1"/>
    <n v="122"/>
    <n v="212"/>
    <n v="1003"/>
    <s v="PF14522.1 Cytochrome c7"/>
    <n v="91"/>
  </r>
  <r>
    <s v="Q605T7_METCA"/>
    <x v="732"/>
    <n v="600"/>
    <x v="11"/>
    <n v="219"/>
    <n v="297"/>
    <n v="1009"/>
    <s v="PF14537.1 Cytochrome c3"/>
    <n v="79"/>
  </r>
  <r>
    <s v="Q605T7_METCA"/>
    <x v="732"/>
    <n v="600"/>
    <x v="1"/>
    <n v="366"/>
    <n v="432"/>
    <n v="1003"/>
    <s v="PF14522.1 Cytochrome c7"/>
    <n v="67"/>
  </r>
  <r>
    <s v="Q6MMM0_BDEBA"/>
    <x v="733"/>
    <n v="181"/>
    <x v="1"/>
    <n v="48"/>
    <n v="110"/>
    <n v="1003"/>
    <s v="PF14522.1 Cytochrome c7"/>
    <n v="63"/>
  </r>
  <r>
    <s v="Q6MMM0_BDEBA"/>
    <x v="733"/>
    <n v="181"/>
    <x v="1"/>
    <n v="123"/>
    <n v="181"/>
    <n v="1003"/>
    <s v="PF14522.1 Cytochrome c7"/>
    <n v="59"/>
  </r>
  <r>
    <s v="Q727R4_DESVH"/>
    <x v="734"/>
    <n v="259"/>
    <x v="5"/>
    <n v="26"/>
    <n v="116"/>
    <n v="410"/>
    <s v="PF02085.11 Class III cytochrome C family"/>
    <n v="91"/>
  </r>
  <r>
    <s v="Q727R4_DESVH"/>
    <x v="734"/>
    <n v="259"/>
    <x v="5"/>
    <n v="110"/>
    <n v="188"/>
    <n v="410"/>
    <s v="PF02085.11 Class III cytochrome C family"/>
    <n v="79"/>
  </r>
  <r>
    <s v="Q727R4_DESVH"/>
    <x v="734"/>
    <n v="259"/>
    <x v="1"/>
    <n v="195"/>
    <n v="258"/>
    <n v="1003"/>
    <s v="PF14522.1 Cytochrome c7"/>
    <n v="64"/>
  </r>
  <r>
    <s v="Q728W9_DESVH"/>
    <x v="735"/>
    <n v="581"/>
    <x v="5"/>
    <n v="472"/>
    <n v="575"/>
    <n v="410"/>
    <s v="PF02085.11 Class III cytochrome C family"/>
    <n v="104"/>
  </r>
  <r>
    <s v="Q728W9_DESVH"/>
    <x v="735"/>
    <n v="581"/>
    <x v="0"/>
    <n v="328"/>
    <n v="457"/>
    <n v="858"/>
    <s v="PF13435.1 Cytochrome c554 and c-prime"/>
    <n v="130"/>
  </r>
  <r>
    <s v="Q728W9_DESVH"/>
    <x v="735"/>
    <n v="581"/>
    <x v="1"/>
    <n v="239"/>
    <n v="318"/>
    <n v="1003"/>
    <s v="PF14522.1 Cytochrome c7"/>
    <n v="80"/>
  </r>
  <r>
    <s v="Q72HT0_THET2"/>
    <x v="736"/>
    <n v="212"/>
    <x v="1"/>
    <n v="122"/>
    <n v="212"/>
    <n v="1003"/>
    <s v="PF14522.1 Cytochrome c7"/>
    <n v="91"/>
  </r>
  <r>
    <s v="Q72TZ1_LEPIC"/>
    <x v="737"/>
    <n v="168"/>
    <x v="1"/>
    <n v="37"/>
    <n v="100"/>
    <n v="1003"/>
    <s v="PF14522.1 Cytochrome c7"/>
    <n v="64"/>
  </r>
  <r>
    <s v="Q72TZ1_LEPIC"/>
    <x v="737"/>
    <n v="168"/>
    <x v="1"/>
    <n v="112"/>
    <n v="168"/>
    <n v="1003"/>
    <s v="PF14522.1 Cytochrome c7"/>
    <n v="57"/>
  </r>
  <r>
    <s v="Q748W4_GEOSL"/>
    <x v="738"/>
    <n v="884"/>
    <x v="1"/>
    <n v="118"/>
    <n v="185"/>
    <n v="1003"/>
    <s v="PF14522.1 Cytochrome c7"/>
    <n v="68"/>
  </r>
  <r>
    <s v="Q748W4_GEOSL"/>
    <x v="738"/>
    <n v="884"/>
    <x v="1"/>
    <n v="188"/>
    <n v="252"/>
    <n v="1003"/>
    <s v="PF14522.1 Cytochrome c7"/>
    <n v="65"/>
  </r>
  <r>
    <s v="Q748W4_GEOSL"/>
    <x v="738"/>
    <n v="884"/>
    <x v="54"/>
    <n v="651"/>
    <n v="724"/>
    <n v="5437"/>
    <s v="PF00801.15 PKD domain"/>
    <n v="74"/>
  </r>
  <r>
    <s v="Q748W8_GEOSL"/>
    <x v="739"/>
    <n v="902"/>
    <x v="1"/>
    <n v="505"/>
    <n v="584"/>
    <n v="1003"/>
    <s v="PF14522.1 Cytochrome c7"/>
    <n v="80"/>
  </r>
  <r>
    <s v="Q748W8_GEOSL"/>
    <x v="739"/>
    <n v="902"/>
    <x v="18"/>
    <n v="122"/>
    <n v="152"/>
    <n v="404"/>
    <s v="PF09698.5 Geobacter CxxxxCH...CXXCH motif (GSu_C4xC__C2xCH)"/>
    <n v="31"/>
  </r>
  <r>
    <s v="Q748W8_GEOSL"/>
    <x v="739"/>
    <n v="902"/>
    <x v="18"/>
    <n v="243"/>
    <n v="276"/>
    <n v="404"/>
    <s v="PF09698.5 Geobacter CxxxxCH...CXXCH motif (GSu_C4xC__C2xCH)"/>
    <n v="34"/>
  </r>
  <r>
    <s v="Q748W8_GEOSL"/>
    <x v="739"/>
    <n v="902"/>
    <x v="18"/>
    <n v="350"/>
    <n v="383"/>
    <n v="404"/>
    <s v="PF09698.5 Geobacter CxxxxCH...CXXCH motif (GSu_C4xC__C2xCH)"/>
    <n v="34"/>
  </r>
  <r>
    <s v="Q748W8_GEOSL"/>
    <x v="739"/>
    <n v="902"/>
    <x v="19"/>
    <n v="671"/>
    <n v="736"/>
    <n v="1252"/>
    <s v="PF09699.5 Doubled CXXCH motif (Paired_CXXCH_1)"/>
    <n v="66"/>
  </r>
  <r>
    <s v="Q749U7_GEOSL"/>
    <x v="740"/>
    <n v="291"/>
    <x v="1"/>
    <n v="109"/>
    <n v="173"/>
    <n v="1003"/>
    <s v="PF14522.1 Cytochrome c7"/>
    <n v="65"/>
  </r>
  <r>
    <s v="Q74AY9_GEOSL"/>
    <x v="741"/>
    <n v="711"/>
    <x v="1"/>
    <n v="38"/>
    <n v="101"/>
    <n v="1003"/>
    <s v="PF14522.1 Cytochrome c7"/>
    <n v="64"/>
  </r>
  <r>
    <s v="Q74AY9_GEOSL"/>
    <x v="741"/>
    <n v="711"/>
    <x v="1"/>
    <n v="115"/>
    <n v="179"/>
    <n v="1003"/>
    <s v="PF14522.1 Cytochrome c7"/>
    <n v="65"/>
  </r>
  <r>
    <s v="Q74AY9_GEOSL"/>
    <x v="741"/>
    <n v="711"/>
    <x v="1"/>
    <n v="189"/>
    <n v="252"/>
    <n v="1003"/>
    <s v="PF14522.1 Cytochrome c7"/>
    <n v="64"/>
  </r>
  <r>
    <s v="Q74AY9_GEOSL"/>
    <x v="741"/>
    <n v="711"/>
    <x v="1"/>
    <n v="264"/>
    <n v="326"/>
    <n v="1003"/>
    <s v="PF14522.1 Cytochrome c7"/>
    <n v="63"/>
  </r>
  <r>
    <s v="Q74AY9_GEOSL"/>
    <x v="741"/>
    <n v="711"/>
    <x v="1"/>
    <n v="341"/>
    <n v="405"/>
    <n v="1003"/>
    <s v="PF14522.1 Cytochrome c7"/>
    <n v="65"/>
  </r>
  <r>
    <s v="Q74AY9_GEOSL"/>
    <x v="741"/>
    <n v="711"/>
    <x v="1"/>
    <n v="415"/>
    <n v="477"/>
    <n v="1003"/>
    <s v="PF14522.1 Cytochrome c7"/>
    <n v="63"/>
  </r>
  <r>
    <s v="Q74AY9_GEOSL"/>
    <x v="741"/>
    <n v="711"/>
    <x v="1"/>
    <n v="492"/>
    <n v="554"/>
    <n v="1003"/>
    <s v="PF14522.1 Cytochrome c7"/>
    <n v="63"/>
  </r>
  <r>
    <s v="Q74AY9_GEOSL"/>
    <x v="741"/>
    <n v="711"/>
    <x v="1"/>
    <n v="565"/>
    <n v="627"/>
    <n v="1003"/>
    <s v="PF14522.1 Cytochrome c7"/>
    <n v="63"/>
  </r>
  <r>
    <s v="Q74AY9_GEOSL"/>
    <x v="741"/>
    <n v="711"/>
    <x v="1"/>
    <n v="643"/>
    <n v="708"/>
    <n v="1003"/>
    <s v="PF14522.1 Cytochrome c7"/>
    <n v="66"/>
  </r>
  <r>
    <s v="Q74B41_GEOSL"/>
    <x v="742"/>
    <n v="456"/>
    <x v="0"/>
    <n v="41"/>
    <n v="188"/>
    <n v="858"/>
    <s v="PF13435.1 Cytochrome c554 and c-prime"/>
    <n v="148"/>
  </r>
  <r>
    <s v="Q74B41_GEOSL"/>
    <x v="742"/>
    <n v="456"/>
    <x v="1"/>
    <n v="202"/>
    <n v="284"/>
    <n v="1003"/>
    <s v="PF14522.1 Cytochrome c7"/>
    <n v="83"/>
  </r>
  <r>
    <s v="Q74B41_GEOSL"/>
    <x v="742"/>
    <n v="456"/>
    <x v="9"/>
    <n v="278"/>
    <n v="422"/>
    <n v="134"/>
    <s v="PF11783.3 Cytochrome c bacterial"/>
    <n v="145"/>
  </r>
  <r>
    <s v="Q74BP5_GEOSL"/>
    <x v="743"/>
    <n v="343"/>
    <x v="1"/>
    <n v="41"/>
    <n v="106"/>
    <n v="1003"/>
    <s v="PF14522.1 Cytochrome c7"/>
    <n v="66"/>
  </r>
  <r>
    <s v="Q74BP5_GEOSL"/>
    <x v="743"/>
    <n v="343"/>
    <x v="1"/>
    <n v="122"/>
    <n v="184"/>
    <n v="1003"/>
    <s v="PF14522.1 Cytochrome c7"/>
    <n v="63"/>
  </r>
  <r>
    <s v="Q74BP5_GEOSL"/>
    <x v="743"/>
    <n v="343"/>
    <x v="1"/>
    <n v="202"/>
    <n v="264"/>
    <n v="1003"/>
    <s v="PF14522.1 Cytochrome c7"/>
    <n v="63"/>
  </r>
  <r>
    <s v="Q74BP5_GEOSL"/>
    <x v="743"/>
    <n v="343"/>
    <x v="1"/>
    <n v="280"/>
    <n v="342"/>
    <n v="1003"/>
    <s v="PF14522.1 Cytochrome c7"/>
    <n v="63"/>
  </r>
  <r>
    <s v="Q74CB4_GEOSL"/>
    <x v="744"/>
    <n v="90"/>
    <x v="1"/>
    <n v="33"/>
    <n v="89"/>
    <n v="1003"/>
    <s v="PF14522.1 Cytochrome c7"/>
    <n v="57"/>
  </r>
  <r>
    <s v="Q74ED8_GEOSL"/>
    <x v="745"/>
    <n v="92"/>
    <x v="1"/>
    <n v="34"/>
    <n v="91"/>
    <n v="1003"/>
    <s v="PF14522.1 Cytochrome c7"/>
    <n v="58"/>
  </r>
  <r>
    <s v="Q74FL5_GEOSL"/>
    <x v="746"/>
    <n v="329"/>
    <x v="1"/>
    <n v="38"/>
    <n v="103"/>
    <n v="1003"/>
    <s v="PF14522.1 Cytochrome c7"/>
    <n v="66"/>
  </r>
  <r>
    <s v="Q74FL5_GEOSL"/>
    <x v="746"/>
    <n v="329"/>
    <x v="1"/>
    <n v="117"/>
    <n v="178"/>
    <n v="1003"/>
    <s v="PF14522.1 Cytochrome c7"/>
    <n v="62"/>
  </r>
  <r>
    <s v="Q74FL5_GEOSL"/>
    <x v="746"/>
    <n v="329"/>
    <x v="1"/>
    <n v="192"/>
    <n v="252"/>
    <n v="1003"/>
    <s v="PF14522.1 Cytochrome c7"/>
    <n v="61"/>
  </r>
  <r>
    <s v="Q74FL5_GEOSL"/>
    <x v="746"/>
    <n v="329"/>
    <x v="1"/>
    <n v="266"/>
    <n v="328"/>
    <n v="1003"/>
    <s v="PF14522.1 Cytochrome c7"/>
    <n v="63"/>
  </r>
  <r>
    <s v="Q74G82_GEOSL"/>
    <x v="747"/>
    <n v="95"/>
    <x v="1"/>
    <n v="33"/>
    <n v="90"/>
    <n v="1003"/>
    <s v="PF14522.1 Cytochrome c7"/>
    <n v="58"/>
  </r>
  <r>
    <s v="Q74G83_GEOSL"/>
    <x v="748"/>
    <n v="91"/>
    <x v="1"/>
    <n v="33"/>
    <n v="90"/>
    <n v="1003"/>
    <s v="PF14522.1 Cytochrome c7"/>
    <n v="58"/>
  </r>
  <r>
    <s v="Q7MEM8_VIBVY"/>
    <x v="749"/>
    <n v="813"/>
    <x v="0"/>
    <n v="663"/>
    <n v="796"/>
    <n v="858"/>
    <s v="PF13435.1 Cytochrome c554 and c-prime"/>
    <n v="134"/>
  </r>
  <r>
    <s v="Q7MEM8_VIBVY"/>
    <x v="749"/>
    <n v="813"/>
    <x v="1"/>
    <n v="375"/>
    <n v="442"/>
    <n v="1003"/>
    <s v="PF14522.1 Cytochrome c7"/>
    <n v="68"/>
  </r>
  <r>
    <s v="Q7MSJ8_WOLSU"/>
    <x v="750"/>
    <n v="702"/>
    <x v="1"/>
    <n v="416"/>
    <n v="501"/>
    <n v="1003"/>
    <s v="PF14522.1 Cytochrome c7"/>
    <n v="86"/>
  </r>
  <r>
    <s v="Q7MSJ8_WOLSU"/>
    <x v="750"/>
    <n v="702"/>
    <x v="8"/>
    <n v="141"/>
    <n v="350"/>
    <n v="36"/>
    <s v="PB023030"/>
    <n v="210"/>
  </r>
  <r>
    <s v="Q84EK7_SHEFR"/>
    <x v="751"/>
    <n v="661"/>
    <x v="1"/>
    <n v="247"/>
    <n v="317"/>
    <n v="1003"/>
    <s v="PF14522.1 Cytochrome c7"/>
    <n v="71"/>
  </r>
  <r>
    <s v="Q84EK8_SHEFR"/>
    <x v="752"/>
    <n v="724"/>
    <x v="1"/>
    <n v="314"/>
    <n v="376"/>
    <n v="1003"/>
    <s v="PF14522.1 Cytochrome c7"/>
    <n v="63"/>
  </r>
  <r>
    <s v="Q84EK8_SHEFR"/>
    <x v="752"/>
    <n v="724"/>
    <x v="4"/>
    <n v="123"/>
    <n v="163"/>
    <n v="15"/>
    <s v="PB055231"/>
    <n v="41"/>
  </r>
  <r>
    <s v="Q87QC9_VIBPA"/>
    <x v="753"/>
    <n v="754"/>
    <x v="0"/>
    <n v="604"/>
    <n v="737"/>
    <n v="858"/>
    <s v="PF13435.1 Cytochrome c554 and c-prime"/>
    <n v="134"/>
  </r>
  <r>
    <s v="Q87QC9_VIBPA"/>
    <x v="753"/>
    <n v="754"/>
    <x v="1"/>
    <n v="305"/>
    <n v="376"/>
    <n v="1003"/>
    <s v="PF14522.1 Cytochrome c7"/>
    <n v="72"/>
  </r>
  <r>
    <s v="Q8D7L9_VIBVU"/>
    <x v="754"/>
    <n v="728"/>
    <x v="0"/>
    <n v="578"/>
    <n v="711"/>
    <n v="858"/>
    <s v="PF13435.1 Cytochrome c554 and c-prime"/>
    <n v="134"/>
  </r>
  <r>
    <s v="Q8D7L9_VIBVU"/>
    <x v="754"/>
    <n v="728"/>
    <x v="1"/>
    <n v="290"/>
    <n v="357"/>
    <n v="1003"/>
    <s v="PF14522.1 Cytochrome c7"/>
    <n v="68"/>
  </r>
  <r>
    <s v="Q8E8T5_SHEON"/>
    <x v="755"/>
    <n v="100"/>
    <x v="1"/>
    <n v="13"/>
    <n v="82"/>
    <n v="1003"/>
    <s v="PF14522.1 Cytochrome c7"/>
    <n v="70"/>
  </r>
  <r>
    <s v="Q8EG32_SHEON"/>
    <x v="756"/>
    <n v="639"/>
    <x v="1"/>
    <n v="231"/>
    <n v="303"/>
    <n v="1003"/>
    <s v="PF14522.1 Cytochrome c7"/>
    <n v="73"/>
  </r>
  <r>
    <s v="Q8EG34_SHEON"/>
    <x v="757"/>
    <n v="671"/>
    <x v="1"/>
    <n v="223"/>
    <n v="311"/>
    <n v="1003"/>
    <s v="PF14522.1 Cytochrome c7"/>
    <n v="89"/>
  </r>
  <r>
    <s v="Q8EG34_SHEON"/>
    <x v="757"/>
    <n v="671"/>
    <x v="1"/>
    <n v="557"/>
    <n v="669"/>
    <n v="1003"/>
    <s v="PF14522.1 Cytochrome c7"/>
    <n v="113"/>
  </r>
  <r>
    <s v="Q8EJI6_SHEON"/>
    <x v="758"/>
    <n v="709"/>
    <x v="1"/>
    <n v="432"/>
    <n v="503"/>
    <n v="1003"/>
    <s v="PF14522.1 Cytochrome c7"/>
    <n v="72"/>
  </r>
  <r>
    <s v="Q8F169_LEPIN"/>
    <x v="759"/>
    <n v="168"/>
    <x v="1"/>
    <n v="37"/>
    <n v="100"/>
    <n v="1003"/>
    <s v="PF14522.1 Cytochrome c7"/>
    <n v="64"/>
  </r>
  <r>
    <s v="Q8F169_LEPIN"/>
    <x v="759"/>
    <n v="168"/>
    <x v="1"/>
    <n v="112"/>
    <n v="168"/>
    <n v="1003"/>
    <s v="PF14522.1 Cytochrome c7"/>
    <n v="57"/>
  </r>
  <r>
    <s v="Q8GGK7_GEOSN"/>
    <x v="760"/>
    <n v="91"/>
    <x v="1"/>
    <n v="33"/>
    <n v="90"/>
    <n v="1003"/>
    <s v="PF14522.1 Cytochrome c7"/>
    <n v="58"/>
  </r>
  <r>
    <s v="Q939D8_SHEPU"/>
    <x v="761"/>
    <n v="100"/>
    <x v="1"/>
    <n v="13"/>
    <n v="82"/>
    <n v="1003"/>
    <s v="PF14522.1 Cytochrome c7"/>
    <n v="70"/>
  </r>
  <r>
    <s v="Q93M26_GEOSN"/>
    <x v="762"/>
    <n v="459"/>
    <x v="1"/>
    <n v="40"/>
    <n v="153"/>
    <n v="1003"/>
    <s v="PF14522.1 Cytochrome c7"/>
    <n v="114"/>
  </r>
  <r>
    <s v="Q93M26_GEOSN"/>
    <x v="762"/>
    <n v="459"/>
    <x v="83"/>
    <n v="361"/>
    <n v="409"/>
    <n v="3"/>
    <s v="PB275301"/>
    <n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CH768" firstHeaderRow="1" firstDataRow="2" firstDataCol="1"/>
  <pivotFields count="9">
    <pivotField showAll="0"/>
    <pivotField axis="axisRow" showAll="0">
      <items count="7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296"/>
        <item x="297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t="default"/>
      </items>
    </pivotField>
    <pivotField showAll="0"/>
    <pivotField axis="axisCol" dataField="1" showAll="0">
      <items count="85">
        <item x="47"/>
        <item x="22"/>
        <item x="25"/>
        <item x="66"/>
        <item x="55"/>
        <item x="79"/>
        <item x="65"/>
        <item x="39"/>
        <item x="2"/>
        <item x="3"/>
        <item x="26"/>
        <item x="21"/>
        <item x="72"/>
        <item x="58"/>
        <item x="10"/>
        <item x="13"/>
        <item x="82"/>
        <item x="76"/>
        <item x="48"/>
        <item x="7"/>
        <item x="81"/>
        <item x="8"/>
        <item x="59"/>
        <item x="12"/>
        <item x="4"/>
        <item x="37"/>
        <item x="43"/>
        <item x="30"/>
        <item x="77"/>
        <item x="73"/>
        <item x="38"/>
        <item x="29"/>
        <item x="28"/>
        <item x="62"/>
        <item x="52"/>
        <item x="14"/>
        <item x="61"/>
        <item x="17"/>
        <item x="74"/>
        <item x="42"/>
        <item x="31"/>
        <item x="56"/>
        <item x="60"/>
        <item x="23"/>
        <item x="16"/>
        <item x="24"/>
        <item x="33"/>
        <item x="51"/>
        <item x="40"/>
        <item x="83"/>
        <item x="75"/>
        <item x="46"/>
        <item x="64"/>
        <item x="41"/>
        <item x="34"/>
        <item x="63"/>
        <item x="67"/>
        <item x="68"/>
        <item x="20"/>
        <item x="70"/>
        <item x="57"/>
        <item x="69"/>
        <item x="71"/>
        <item x="27"/>
        <item x="80"/>
        <item x="15"/>
        <item x="49"/>
        <item x="78"/>
        <item x="6"/>
        <item x="44"/>
        <item x="54"/>
        <item x="45"/>
        <item x="5"/>
        <item x="53"/>
        <item x="36"/>
        <item x="18"/>
        <item x="19"/>
        <item x="9"/>
        <item x="35"/>
        <item x="0"/>
        <item x="32"/>
        <item x="50"/>
        <item x="1"/>
        <item x="11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7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 t="grand">
      <x/>
    </i>
  </rowItems>
  <colFields count="1">
    <field x="3"/>
  </colFields>
  <col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colItems>
  <dataFields count="1">
    <dataField name="Количество по полю Pfam_AC" fld="3" subtotal="count" baseField="0" baseItem="0"/>
  </dataFields>
  <formats count="221">
    <format dxfId="220">
      <pivotArea outline="0" collapsedLevelsAreSubtotals="1" fieldPosition="0">
        <references count="1">
          <reference field="3" count="1" selected="0">
            <x v="82"/>
          </reference>
        </references>
      </pivotArea>
    </format>
    <format dxfId="219">
      <pivotArea type="topRight" dataOnly="0" labelOnly="1" outline="0" offset="CD1" fieldPosition="0"/>
    </format>
    <format dxfId="218">
      <pivotArea dataOnly="0" labelOnly="1" fieldPosition="0">
        <references count="1">
          <reference field="3" count="1">
            <x v="82"/>
          </reference>
        </references>
      </pivotArea>
    </format>
    <format dxfId="217">
      <pivotArea type="origin" dataOnly="0" labelOnly="1" outline="0" fieldPosition="0"/>
    </format>
    <format dxfId="216">
      <pivotArea field="3" type="button" dataOnly="0" labelOnly="1" outline="0" axis="axisCol" fieldPosition="0"/>
    </format>
    <format dxfId="215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4">
      <pivotArea dataOnly="0" labelOnly="1" fieldPosition="0">
        <references count="1">
          <reference field="3" count="3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213">
      <pivotArea dataOnly="0" labelOnly="1" grandCol="1" outline="0" fieldPosition="0"/>
    </format>
    <format dxfId="212">
      <pivotArea collapsedLevelsAreSubtotals="1" fieldPosition="0">
        <references count="1">
          <reference field="1" count="1">
            <x v="757"/>
          </reference>
        </references>
      </pivotArea>
    </format>
    <format dxfId="211">
      <pivotArea dataOnly="0" labelOnly="1" fieldPosition="0">
        <references count="1">
          <reference field="1" count="1">
            <x v="757"/>
          </reference>
        </references>
      </pivotArea>
    </format>
    <format dxfId="210">
      <pivotArea collapsedLevelsAreSubtotals="1" fieldPosition="0">
        <references count="1">
          <reference field="1" count="1">
            <x v="730"/>
          </reference>
        </references>
      </pivotArea>
    </format>
    <format dxfId="209">
      <pivotArea dataOnly="0" labelOnly="1" fieldPosition="0">
        <references count="1">
          <reference field="1" count="1">
            <x v="730"/>
          </reference>
        </references>
      </pivotArea>
    </format>
    <format dxfId="208">
      <pivotArea collapsedLevelsAreSubtotals="1" fieldPosition="0">
        <references count="1">
          <reference field="1" count="1">
            <x v="733"/>
          </reference>
        </references>
      </pivotArea>
    </format>
    <format dxfId="207">
      <pivotArea dataOnly="0" labelOnly="1" fieldPosition="0">
        <references count="1">
          <reference field="1" count="1">
            <x v="733"/>
          </reference>
        </references>
      </pivotArea>
    </format>
    <format dxfId="206">
      <pivotArea collapsedLevelsAreSubtotals="1" fieldPosition="0">
        <references count="1">
          <reference field="1" count="1">
            <x v="660"/>
          </reference>
        </references>
      </pivotArea>
    </format>
    <format dxfId="205">
      <pivotArea dataOnly="0" labelOnly="1" fieldPosition="0">
        <references count="1">
          <reference field="1" count="1">
            <x v="660"/>
          </reference>
        </references>
      </pivotArea>
    </format>
    <format dxfId="204">
      <pivotArea collapsedLevelsAreSubtotals="1" fieldPosition="0">
        <references count="1">
          <reference field="1" count="1">
            <x v="665"/>
          </reference>
        </references>
      </pivotArea>
    </format>
    <format dxfId="203">
      <pivotArea dataOnly="0" labelOnly="1" fieldPosition="0">
        <references count="1">
          <reference field="1" count="1">
            <x v="665"/>
          </reference>
        </references>
      </pivotArea>
    </format>
    <format dxfId="202">
      <pivotArea collapsedLevelsAreSubtotals="1" fieldPosition="0">
        <references count="1">
          <reference field="1" count="1">
            <x v="644"/>
          </reference>
        </references>
      </pivotArea>
    </format>
    <format dxfId="201">
      <pivotArea dataOnly="0" labelOnly="1" fieldPosition="0">
        <references count="1">
          <reference field="1" count="1">
            <x v="644"/>
          </reference>
        </references>
      </pivotArea>
    </format>
    <format dxfId="200">
      <pivotArea collapsedLevelsAreSubtotals="1" fieldPosition="0">
        <references count="1">
          <reference field="1" count="1">
            <x v="537"/>
          </reference>
        </references>
      </pivotArea>
    </format>
    <format dxfId="199">
      <pivotArea dataOnly="0" labelOnly="1" fieldPosition="0">
        <references count="1">
          <reference field="1" count="1">
            <x v="537"/>
          </reference>
        </references>
      </pivotArea>
    </format>
    <format dxfId="198">
      <pivotArea collapsedLevelsAreSubtotals="1" fieldPosition="0">
        <references count="1">
          <reference field="1" count="1">
            <x v="541"/>
          </reference>
        </references>
      </pivotArea>
    </format>
    <format dxfId="197">
      <pivotArea dataOnly="0" labelOnly="1" fieldPosition="0">
        <references count="1">
          <reference field="1" count="1">
            <x v="541"/>
          </reference>
        </references>
      </pivotArea>
    </format>
    <format dxfId="196">
      <pivotArea collapsedLevelsAreSubtotals="1" fieldPosition="0">
        <references count="1">
          <reference field="1" count="1">
            <x v="523"/>
          </reference>
        </references>
      </pivotArea>
    </format>
    <format dxfId="195">
      <pivotArea dataOnly="0" labelOnly="1" fieldPosition="0">
        <references count="1">
          <reference field="1" count="1">
            <x v="523"/>
          </reference>
        </references>
      </pivotArea>
    </format>
    <format dxfId="194">
      <pivotArea collapsedLevelsAreSubtotals="1" fieldPosition="0">
        <references count="1">
          <reference field="1" count="1">
            <x v="515"/>
          </reference>
        </references>
      </pivotArea>
    </format>
    <format dxfId="193">
      <pivotArea dataOnly="0" labelOnly="1" fieldPosition="0">
        <references count="1">
          <reference field="1" count="1">
            <x v="515"/>
          </reference>
        </references>
      </pivotArea>
    </format>
    <format dxfId="192">
      <pivotArea collapsedLevelsAreSubtotals="1" fieldPosition="0">
        <references count="1">
          <reference field="1" count="1">
            <x v="479"/>
          </reference>
        </references>
      </pivotArea>
    </format>
    <format dxfId="191">
      <pivotArea dataOnly="0" labelOnly="1" fieldPosition="0">
        <references count="1">
          <reference field="1" count="1">
            <x v="479"/>
          </reference>
        </references>
      </pivotArea>
    </format>
    <format dxfId="190">
      <pivotArea collapsedLevelsAreSubtotals="1" fieldPosition="0">
        <references count="1">
          <reference field="1" count="1">
            <x v="443"/>
          </reference>
        </references>
      </pivotArea>
    </format>
    <format dxfId="189">
      <pivotArea dataOnly="0" labelOnly="1" fieldPosition="0">
        <references count="1">
          <reference field="1" count="1">
            <x v="443"/>
          </reference>
        </references>
      </pivotArea>
    </format>
    <format dxfId="188">
      <pivotArea collapsedLevelsAreSubtotals="1" fieldPosition="0">
        <references count="1">
          <reference field="1" count="1">
            <x v="422"/>
          </reference>
        </references>
      </pivotArea>
    </format>
    <format dxfId="187">
      <pivotArea dataOnly="0" labelOnly="1" fieldPosition="0">
        <references count="1">
          <reference field="1" count="1">
            <x v="422"/>
          </reference>
        </references>
      </pivotArea>
    </format>
    <format dxfId="186">
      <pivotArea collapsedLevelsAreSubtotals="1" fieldPosition="0">
        <references count="1">
          <reference field="1" count="1">
            <x v="425"/>
          </reference>
        </references>
      </pivotArea>
    </format>
    <format dxfId="185">
      <pivotArea dataOnly="0" labelOnly="1" fieldPosition="0">
        <references count="1">
          <reference field="1" count="1">
            <x v="425"/>
          </reference>
        </references>
      </pivotArea>
    </format>
    <format dxfId="184">
      <pivotArea collapsedLevelsAreSubtotals="1" fieldPosition="0">
        <references count="1">
          <reference field="1" count="1">
            <x v="407"/>
          </reference>
        </references>
      </pivotArea>
    </format>
    <format dxfId="183">
      <pivotArea dataOnly="0" labelOnly="1" fieldPosition="0">
        <references count="1">
          <reference field="1" count="1">
            <x v="407"/>
          </reference>
        </references>
      </pivotArea>
    </format>
    <format dxfId="182">
      <pivotArea collapsedLevelsAreSubtotals="1" fieldPosition="0">
        <references count="1">
          <reference field="1" count="2">
            <x v="303"/>
            <x v="304"/>
          </reference>
        </references>
      </pivotArea>
    </format>
    <format dxfId="181">
      <pivotArea dataOnly="0" labelOnly="1" fieldPosition="0">
        <references count="1">
          <reference field="1" count="2">
            <x v="303"/>
            <x v="304"/>
          </reference>
        </references>
      </pivotArea>
    </format>
    <format dxfId="180">
      <pivotArea collapsedLevelsAreSubtotals="1" fieldPosition="0">
        <references count="1">
          <reference field="1" count="1">
            <x v="315"/>
          </reference>
        </references>
      </pivotArea>
    </format>
    <format dxfId="179">
      <pivotArea dataOnly="0" labelOnly="1" fieldPosition="0">
        <references count="1">
          <reference field="1" count="1">
            <x v="315"/>
          </reference>
        </references>
      </pivotArea>
    </format>
    <format dxfId="178">
      <pivotArea collapsedLevelsAreSubtotals="1" fieldPosition="0">
        <references count="1">
          <reference field="1" count="1">
            <x v="291"/>
          </reference>
        </references>
      </pivotArea>
    </format>
    <format dxfId="177">
      <pivotArea dataOnly="0" labelOnly="1" fieldPosition="0">
        <references count="1">
          <reference field="1" count="1">
            <x v="291"/>
          </reference>
        </references>
      </pivotArea>
    </format>
    <format dxfId="176">
      <pivotArea collapsedLevelsAreSubtotals="1" fieldPosition="0">
        <references count="1">
          <reference field="1" count="1">
            <x v="278"/>
          </reference>
        </references>
      </pivotArea>
    </format>
    <format dxfId="175">
      <pivotArea dataOnly="0" labelOnly="1" fieldPosition="0">
        <references count="1">
          <reference field="1" count="1">
            <x v="278"/>
          </reference>
        </references>
      </pivotArea>
    </format>
    <format dxfId="174">
      <pivotArea collapsedLevelsAreSubtotals="1" fieldPosition="0">
        <references count="1">
          <reference field="1" count="1">
            <x v="249"/>
          </reference>
        </references>
      </pivotArea>
    </format>
    <format dxfId="173">
      <pivotArea dataOnly="0" labelOnly="1" fieldPosition="0">
        <references count="1">
          <reference field="1" count="1">
            <x v="249"/>
          </reference>
        </references>
      </pivotArea>
    </format>
    <format dxfId="172">
      <pivotArea collapsedLevelsAreSubtotals="1" fieldPosition="0">
        <references count="1">
          <reference field="1" count="1">
            <x v="227"/>
          </reference>
        </references>
      </pivotArea>
    </format>
    <format dxfId="171">
      <pivotArea dataOnly="0" labelOnly="1" fieldPosition="0">
        <references count="1">
          <reference field="1" count="1">
            <x v="227"/>
          </reference>
        </references>
      </pivotArea>
    </format>
    <format dxfId="170">
      <pivotArea collapsedLevelsAreSubtotals="1" fieldPosition="0">
        <references count="1">
          <reference field="1" count="1">
            <x v="149"/>
          </reference>
        </references>
      </pivotArea>
    </format>
    <format dxfId="169">
      <pivotArea dataOnly="0" labelOnly="1" fieldPosition="0">
        <references count="1">
          <reference field="1" count="1">
            <x v="149"/>
          </reference>
        </references>
      </pivotArea>
    </format>
    <format dxfId="168">
      <pivotArea collapsedLevelsAreSubtotals="1" fieldPosition="0">
        <references count="1">
          <reference field="1" count="1">
            <x v="132"/>
          </reference>
        </references>
      </pivotArea>
    </format>
    <format dxfId="167">
      <pivotArea dataOnly="0" labelOnly="1" fieldPosition="0">
        <references count="1">
          <reference field="1" count="1">
            <x v="132"/>
          </reference>
        </references>
      </pivotArea>
    </format>
    <format dxfId="166">
      <pivotArea collapsedLevelsAreSubtotals="1" fieldPosition="0">
        <references count="1">
          <reference field="1" count="1">
            <x v="115"/>
          </reference>
        </references>
      </pivotArea>
    </format>
    <format dxfId="165">
      <pivotArea dataOnly="0" labelOnly="1" fieldPosition="0">
        <references count="1">
          <reference field="1" count="1">
            <x v="115"/>
          </reference>
        </references>
      </pivotArea>
    </format>
    <format dxfId="164">
      <pivotArea collapsedLevelsAreSubtotals="1" fieldPosition="0">
        <references count="1">
          <reference field="1" count="1">
            <x v="90"/>
          </reference>
        </references>
      </pivotArea>
    </format>
    <format dxfId="163">
      <pivotArea dataOnly="0" labelOnly="1" fieldPosition="0">
        <references count="1">
          <reference field="1" count="1">
            <x v="90"/>
          </reference>
        </references>
      </pivotArea>
    </format>
    <format dxfId="162">
      <pivotArea collapsedLevelsAreSubtotals="1" fieldPosition="0">
        <references count="1">
          <reference field="1" count="2">
            <x v="83"/>
            <x v="84"/>
          </reference>
        </references>
      </pivotArea>
    </format>
    <format dxfId="161">
      <pivotArea dataOnly="0" labelOnly="1" fieldPosition="0">
        <references count="1">
          <reference field="1" count="2">
            <x v="83"/>
            <x v="84"/>
          </reference>
        </references>
      </pivotArea>
    </format>
    <format dxfId="160">
      <pivotArea collapsedLevelsAreSubtotals="1" fieldPosition="0">
        <references count="1">
          <reference field="1" count="2">
            <x v="64"/>
            <x v="65"/>
          </reference>
        </references>
      </pivotArea>
    </format>
    <format dxfId="159">
      <pivotArea dataOnly="0" labelOnly="1" fieldPosition="0">
        <references count="1">
          <reference field="1" count="2">
            <x v="64"/>
            <x v="65"/>
          </reference>
        </references>
      </pivotArea>
    </format>
    <format dxfId="158">
      <pivotArea collapsedLevelsAreSubtotals="1" fieldPosition="0">
        <references count="1">
          <reference field="1" count="1">
            <x v="70"/>
          </reference>
        </references>
      </pivotArea>
    </format>
    <format dxfId="157">
      <pivotArea dataOnly="0" labelOnly="1" fieldPosition="0">
        <references count="1">
          <reference field="1" count="1">
            <x v="70"/>
          </reference>
        </references>
      </pivotArea>
    </format>
    <format dxfId="156">
      <pivotArea collapsedLevelsAreSubtotals="1" fieldPosition="0">
        <references count="1">
          <reference field="1" count="1">
            <x v="4"/>
          </reference>
        </references>
      </pivotArea>
    </format>
    <format dxfId="155">
      <pivotArea dataOnly="0" labelOnly="1" fieldPosition="0">
        <references count="1">
          <reference field="1" count="1">
            <x v="4"/>
          </reference>
        </references>
      </pivotArea>
    </format>
    <format dxfId="154">
      <pivotArea collapsedLevelsAreSubtotals="1" fieldPosition="0">
        <references count="1">
          <reference field="1" count="2">
            <x v="11"/>
            <x v="12"/>
          </reference>
        </references>
      </pivotArea>
    </format>
    <format dxfId="153">
      <pivotArea dataOnly="0" labelOnly="1" fieldPosition="0">
        <references count="1">
          <reference field="1" count="2">
            <x v="11"/>
            <x v="12"/>
          </reference>
        </references>
      </pivotArea>
    </format>
    <format dxfId="152">
      <pivotArea collapsedLevelsAreSubtotals="1" fieldPosition="0">
        <references count="1">
          <reference field="1" count="1">
            <x v="49"/>
          </reference>
        </references>
      </pivotArea>
    </format>
    <format dxfId="151">
      <pivotArea dataOnly="0" labelOnly="1" fieldPosition="0">
        <references count="1">
          <reference field="1" count="1">
            <x v="49"/>
          </reference>
        </references>
      </pivotArea>
    </format>
    <format dxfId="150">
      <pivotArea collapsedLevelsAreSubtotals="1" fieldPosition="0">
        <references count="1">
          <reference field="1" count="1">
            <x v="55"/>
          </reference>
        </references>
      </pivotArea>
    </format>
    <format dxfId="149">
      <pivotArea dataOnly="0" labelOnly="1" fieldPosition="0">
        <references count="1">
          <reference field="1" count="1">
            <x v="55"/>
          </reference>
        </references>
      </pivotArea>
    </format>
    <format dxfId="148">
      <pivotArea collapsedLevelsAreSubtotals="1" fieldPosition="0">
        <references count="1">
          <reference field="1" count="2">
            <x v="1"/>
            <x v="2"/>
          </reference>
        </references>
      </pivotArea>
    </format>
    <format dxfId="147">
      <pivotArea dataOnly="0" labelOnly="1" fieldPosition="0">
        <references count="1">
          <reference field="1" count="2">
            <x v="1"/>
            <x v="2"/>
          </reference>
        </references>
      </pivotArea>
    </format>
    <format dxfId="146">
      <pivotArea collapsedLevelsAreSubtotals="1" fieldPosition="0">
        <references count="1">
          <reference field="1" count="1">
            <x v="8"/>
          </reference>
        </references>
      </pivotArea>
    </format>
    <format dxfId="145">
      <pivotArea dataOnly="0" labelOnly="1" fieldPosition="0">
        <references count="1">
          <reference field="1" count="1">
            <x v="8"/>
          </reference>
        </references>
      </pivotArea>
    </format>
    <format dxfId="144">
      <pivotArea collapsedLevelsAreSubtotals="1" fieldPosition="0">
        <references count="1">
          <reference field="1" count="2">
            <x v="9"/>
            <x v="10"/>
          </reference>
        </references>
      </pivotArea>
    </format>
    <format dxfId="143">
      <pivotArea dataOnly="0" labelOnly="1" fieldPosition="0">
        <references count="1">
          <reference field="1" count="2">
            <x v="9"/>
            <x v="10"/>
          </reference>
        </references>
      </pivotArea>
    </format>
    <format dxfId="142">
      <pivotArea collapsedLevelsAreSubtotals="1" fieldPosition="0">
        <references count="1">
          <reference field="1" count="1">
            <x v="13"/>
          </reference>
        </references>
      </pivotArea>
    </format>
    <format dxfId="141">
      <pivotArea dataOnly="0" labelOnly="1" fieldPosition="0">
        <references count="1">
          <reference field="1" count="1">
            <x v="13"/>
          </reference>
        </references>
      </pivotArea>
    </format>
    <format dxfId="140">
      <pivotArea collapsedLevelsAreSubtotals="1" fieldPosition="0">
        <references count="1">
          <reference field="1" count="1">
            <x v="16"/>
          </reference>
        </references>
      </pivotArea>
    </format>
    <format dxfId="139">
      <pivotArea dataOnly="0" labelOnly="1" fieldPosition="0">
        <references count="1">
          <reference field="1" count="1">
            <x v="16"/>
          </reference>
        </references>
      </pivotArea>
    </format>
    <format dxfId="138">
      <pivotArea collapsedLevelsAreSubtotals="1" fieldPosition="0">
        <references count="1">
          <reference field="1" count="1">
            <x v="24"/>
          </reference>
        </references>
      </pivotArea>
    </format>
    <format dxfId="137">
      <pivotArea dataOnly="0" labelOnly="1" fieldPosition="0">
        <references count="1">
          <reference field="1" count="1">
            <x v="24"/>
          </reference>
        </references>
      </pivotArea>
    </format>
    <format dxfId="136">
      <pivotArea collapsedLevelsAreSubtotals="1" fieldPosition="0">
        <references count="1">
          <reference field="1" count="2">
            <x v="26"/>
            <x v="27"/>
          </reference>
        </references>
      </pivotArea>
    </format>
    <format dxfId="135">
      <pivotArea dataOnly="0" labelOnly="1" fieldPosition="0">
        <references count="1">
          <reference field="1" count="2">
            <x v="26"/>
            <x v="27"/>
          </reference>
        </references>
      </pivotArea>
    </format>
    <format dxfId="134">
      <pivotArea collapsedLevelsAreSubtotals="1" fieldPosition="0">
        <references count="1">
          <reference field="1" count="2">
            <x v="30"/>
            <x v="31"/>
          </reference>
        </references>
      </pivotArea>
    </format>
    <format dxfId="133">
      <pivotArea dataOnly="0" labelOnly="1" fieldPosition="0">
        <references count="1">
          <reference field="1" count="2">
            <x v="30"/>
            <x v="31"/>
          </reference>
        </references>
      </pivotArea>
    </format>
    <format dxfId="132">
      <pivotArea collapsedLevelsAreSubtotals="1" fieldPosition="0">
        <references count="1">
          <reference field="1" count="2">
            <x v="9"/>
            <x v="10"/>
          </reference>
        </references>
      </pivotArea>
    </format>
    <format dxfId="131">
      <pivotArea dataOnly="0" labelOnly="1" fieldPosition="0">
        <references count="1">
          <reference field="1" count="2">
            <x v="9"/>
            <x v="10"/>
          </reference>
        </references>
      </pivotArea>
    </format>
    <format dxfId="130">
      <pivotArea collapsedLevelsAreSubtotals="1" fieldPosition="0">
        <references count="1">
          <reference field="1" count="1">
            <x v="13"/>
          </reference>
        </references>
      </pivotArea>
    </format>
    <format dxfId="129">
      <pivotArea dataOnly="0" labelOnly="1" fieldPosition="0">
        <references count="1">
          <reference field="1" count="1">
            <x v="13"/>
          </reference>
        </references>
      </pivotArea>
    </format>
    <format dxfId="128">
      <pivotArea collapsedLevelsAreSubtotals="1" fieldPosition="0">
        <references count="1">
          <reference field="1" count="1">
            <x v="16"/>
          </reference>
        </references>
      </pivotArea>
    </format>
    <format dxfId="127">
      <pivotArea dataOnly="0" labelOnly="1" fieldPosition="0">
        <references count="1">
          <reference field="1" count="1">
            <x v="16"/>
          </reference>
        </references>
      </pivotArea>
    </format>
    <format dxfId="126">
      <pivotArea collapsedLevelsAreSubtotals="1" fieldPosition="0">
        <references count="1">
          <reference field="1" count="1">
            <x v="24"/>
          </reference>
        </references>
      </pivotArea>
    </format>
    <format dxfId="125">
      <pivotArea dataOnly="0" labelOnly="1" fieldPosition="0">
        <references count="1">
          <reference field="1" count="1">
            <x v="24"/>
          </reference>
        </references>
      </pivotArea>
    </format>
    <format dxfId="124">
      <pivotArea collapsedLevelsAreSubtotals="1" fieldPosition="0">
        <references count="1">
          <reference field="1" count="2">
            <x v="26"/>
            <x v="27"/>
          </reference>
        </references>
      </pivotArea>
    </format>
    <format dxfId="123">
      <pivotArea dataOnly="0" labelOnly="1" fieldPosition="0">
        <references count="1">
          <reference field="1" count="2">
            <x v="26"/>
            <x v="27"/>
          </reference>
        </references>
      </pivotArea>
    </format>
    <format dxfId="122">
      <pivotArea collapsedLevelsAreSubtotals="1" fieldPosition="0">
        <references count="1">
          <reference field="1" count="2">
            <x v="30"/>
            <x v="31"/>
          </reference>
        </references>
      </pivotArea>
    </format>
    <format dxfId="121">
      <pivotArea dataOnly="0" labelOnly="1" fieldPosition="0">
        <references count="1">
          <reference field="1" count="2">
            <x v="30"/>
            <x v="31"/>
          </reference>
        </references>
      </pivotArea>
    </format>
    <format dxfId="120">
      <pivotArea collapsedLevelsAreSubtotals="1" fieldPosition="0">
        <references count="1">
          <reference field="1" count="2">
            <x v="9"/>
            <x v="10"/>
          </reference>
        </references>
      </pivotArea>
    </format>
    <format dxfId="119">
      <pivotArea dataOnly="0" labelOnly="1" fieldPosition="0">
        <references count="1">
          <reference field="1" count="2">
            <x v="9"/>
            <x v="10"/>
          </reference>
        </references>
      </pivotArea>
    </format>
    <format dxfId="118">
      <pivotArea collapsedLevelsAreSubtotals="1" fieldPosition="0">
        <references count="1">
          <reference field="1" count="1">
            <x v="13"/>
          </reference>
        </references>
      </pivotArea>
    </format>
    <format dxfId="117">
      <pivotArea dataOnly="0" labelOnly="1" fieldPosition="0">
        <references count="1">
          <reference field="1" count="1">
            <x v="13"/>
          </reference>
        </references>
      </pivotArea>
    </format>
    <format dxfId="116">
      <pivotArea collapsedLevelsAreSubtotals="1" fieldPosition="0">
        <references count="1">
          <reference field="1" count="1">
            <x v="16"/>
          </reference>
        </references>
      </pivotArea>
    </format>
    <format dxfId="115">
      <pivotArea dataOnly="0" labelOnly="1" fieldPosition="0">
        <references count="1">
          <reference field="1" count="1">
            <x v="16"/>
          </reference>
        </references>
      </pivotArea>
    </format>
    <format dxfId="114">
      <pivotArea collapsedLevelsAreSubtotals="1" fieldPosition="0">
        <references count="1">
          <reference field="1" count="1">
            <x v="24"/>
          </reference>
        </references>
      </pivotArea>
    </format>
    <format dxfId="113">
      <pivotArea dataOnly="0" labelOnly="1" fieldPosition="0">
        <references count="1">
          <reference field="1" count="1">
            <x v="24"/>
          </reference>
        </references>
      </pivotArea>
    </format>
    <format dxfId="112">
      <pivotArea collapsedLevelsAreSubtotals="1" fieldPosition="0">
        <references count="1">
          <reference field="1" count="2">
            <x v="26"/>
            <x v="27"/>
          </reference>
        </references>
      </pivotArea>
    </format>
    <format dxfId="111">
      <pivotArea dataOnly="0" labelOnly="1" fieldPosition="0">
        <references count="1">
          <reference field="1" count="2">
            <x v="26"/>
            <x v="27"/>
          </reference>
        </references>
      </pivotArea>
    </format>
    <format dxfId="110">
      <pivotArea collapsedLevelsAreSubtotals="1" fieldPosition="0">
        <references count="1">
          <reference field="1" count="2">
            <x v="30"/>
            <x v="31"/>
          </reference>
        </references>
      </pivotArea>
    </format>
    <format dxfId="109">
      <pivotArea dataOnly="0" labelOnly="1" fieldPosition="0">
        <references count="1">
          <reference field="1" count="2">
            <x v="30"/>
            <x v="31"/>
          </reference>
        </references>
      </pivotArea>
    </format>
    <format dxfId="108">
      <pivotArea collapsedLevelsAreSubtotals="1" fieldPosition="0">
        <references count="1">
          <reference field="1" count="4">
            <x v="50"/>
            <x v="51"/>
            <x v="52"/>
            <x v="53"/>
          </reference>
        </references>
      </pivotArea>
    </format>
    <format dxfId="107">
      <pivotArea dataOnly="0" labelOnly="1" fieldPosition="0">
        <references count="1">
          <reference field="1" count="4">
            <x v="50"/>
            <x v="51"/>
            <x v="52"/>
            <x v="53"/>
          </reference>
        </references>
      </pivotArea>
    </format>
    <format dxfId="106">
      <pivotArea collapsedLevelsAreSubtotals="1" fieldPosition="0">
        <references count="1">
          <reference field="1" count="1">
            <x v="63"/>
          </reference>
        </references>
      </pivotArea>
    </format>
    <format dxfId="105">
      <pivotArea dataOnly="0" labelOnly="1" fieldPosition="0">
        <references count="1">
          <reference field="1" count="1">
            <x v="63"/>
          </reference>
        </references>
      </pivotArea>
    </format>
    <format dxfId="104">
      <pivotArea collapsedLevelsAreSubtotals="1" fieldPosition="0">
        <references count="1">
          <reference field="1" count="4">
            <x v="66"/>
            <x v="67"/>
            <x v="68"/>
            <x v="69"/>
          </reference>
        </references>
      </pivotArea>
    </format>
    <format dxfId="103">
      <pivotArea dataOnly="0" labelOnly="1" fieldPosition="0">
        <references count="1">
          <reference field="1" count="4">
            <x v="66"/>
            <x v="67"/>
            <x v="68"/>
            <x v="69"/>
          </reference>
        </references>
      </pivotArea>
    </format>
    <format dxfId="102">
      <pivotArea collapsedLevelsAreSubtotals="1" fieldPosition="0">
        <references count="1">
          <reference field="1" count="2">
            <x v="71"/>
            <x v="72"/>
          </reference>
        </references>
      </pivotArea>
    </format>
    <format dxfId="101">
      <pivotArea dataOnly="0" labelOnly="1" fieldPosition="0">
        <references count="1">
          <reference field="1" count="2">
            <x v="71"/>
            <x v="72"/>
          </reference>
        </references>
      </pivotArea>
    </format>
    <format dxfId="100">
      <pivotArea collapsedLevelsAreSubtotals="1" fieldPosition="0">
        <references count="1">
          <reference field="1" count="1">
            <x v="75"/>
          </reference>
        </references>
      </pivotArea>
    </format>
    <format dxfId="99">
      <pivotArea dataOnly="0" labelOnly="1" fieldPosition="0">
        <references count="1">
          <reference field="1" count="1">
            <x v="75"/>
          </reference>
        </references>
      </pivotArea>
    </format>
    <format dxfId="98">
      <pivotArea collapsedLevelsAreSubtotals="1" fieldPosition="0">
        <references count="1">
          <reference field="1" count="1">
            <x v="87"/>
          </reference>
        </references>
      </pivotArea>
    </format>
    <format dxfId="97">
      <pivotArea dataOnly="0" labelOnly="1" fieldPosition="0">
        <references count="1">
          <reference field="1" count="1">
            <x v="87"/>
          </reference>
        </references>
      </pivotArea>
    </format>
    <format dxfId="96">
      <pivotArea collapsedLevelsAreSubtotals="1" fieldPosition="0">
        <references count="1">
          <reference field="1" count="1">
            <x v="89"/>
          </reference>
        </references>
      </pivotArea>
    </format>
    <format dxfId="95">
      <pivotArea dataOnly="0" labelOnly="1" fieldPosition="0">
        <references count="1">
          <reference field="1" count="1">
            <x v="89"/>
          </reference>
        </references>
      </pivotArea>
    </format>
    <format dxfId="94">
      <pivotArea collapsedLevelsAreSubtotals="1" fieldPosition="0">
        <references count="1">
          <reference field="1" count="1">
            <x v="91"/>
          </reference>
        </references>
      </pivotArea>
    </format>
    <format dxfId="93">
      <pivotArea dataOnly="0" labelOnly="1" fieldPosition="0">
        <references count="1">
          <reference field="1" count="1">
            <x v="91"/>
          </reference>
        </references>
      </pivotArea>
    </format>
    <format dxfId="92">
      <pivotArea collapsedLevelsAreSubtotals="1" fieldPosition="0">
        <references count="1">
          <reference field="1" count="3">
            <x v="94"/>
            <x v="95"/>
            <x v="96"/>
          </reference>
        </references>
      </pivotArea>
    </format>
    <format dxfId="91">
      <pivotArea dataOnly="0" labelOnly="1" fieldPosition="0">
        <references count="1">
          <reference field="1" count="3">
            <x v="94"/>
            <x v="95"/>
            <x v="96"/>
          </reference>
        </references>
      </pivotArea>
    </format>
    <format dxfId="90">
      <pivotArea collapsedLevelsAreSubtotals="1" fieldPosition="0">
        <references count="1">
          <reference field="1" count="3">
            <x v="104"/>
            <x v="105"/>
            <x v="106"/>
          </reference>
        </references>
      </pivotArea>
    </format>
    <format dxfId="89">
      <pivotArea dataOnly="0" labelOnly="1" fieldPosition="0">
        <references count="1">
          <reference field="1" count="3">
            <x v="104"/>
            <x v="105"/>
            <x v="106"/>
          </reference>
        </references>
      </pivotArea>
    </format>
    <format dxfId="88">
      <pivotArea collapsedLevelsAreSubtotals="1" fieldPosition="0">
        <references count="1">
          <reference field="1" count="1">
            <x v="108"/>
          </reference>
        </references>
      </pivotArea>
    </format>
    <format dxfId="87">
      <pivotArea dataOnly="0" labelOnly="1" fieldPosition="0">
        <references count="1">
          <reference field="1" count="1">
            <x v="108"/>
          </reference>
        </references>
      </pivotArea>
    </format>
    <format dxfId="86">
      <pivotArea collapsedLevelsAreSubtotals="1" fieldPosition="0">
        <references count="1">
          <reference field="1" count="3">
            <x v="111"/>
            <x v="112"/>
            <x v="113"/>
          </reference>
        </references>
      </pivotArea>
    </format>
    <format dxfId="85">
      <pivotArea dataOnly="0" labelOnly="1" fieldPosition="0">
        <references count="1">
          <reference field="1" count="3">
            <x v="111"/>
            <x v="112"/>
            <x v="113"/>
          </reference>
        </references>
      </pivotArea>
    </format>
    <format dxfId="84">
      <pivotArea collapsedLevelsAreSubtotals="1" fieldPosition="0">
        <references count="1">
          <reference field="1" count="1">
            <x v="125"/>
          </reference>
        </references>
      </pivotArea>
    </format>
    <format dxfId="83">
      <pivotArea dataOnly="0" labelOnly="1" fieldPosition="0">
        <references count="1">
          <reference field="1" count="1">
            <x v="125"/>
          </reference>
        </references>
      </pivotArea>
    </format>
    <format dxfId="82">
      <pivotArea collapsedLevelsAreSubtotals="1" fieldPosition="0">
        <references count="1">
          <reference field="1" count="1">
            <x v="134"/>
          </reference>
        </references>
      </pivotArea>
    </format>
    <format dxfId="81">
      <pivotArea dataOnly="0" labelOnly="1" fieldPosition="0">
        <references count="1">
          <reference field="1" count="1">
            <x v="134"/>
          </reference>
        </references>
      </pivotArea>
    </format>
    <format dxfId="80">
      <pivotArea collapsedLevelsAreSubtotals="1" fieldPosition="0">
        <references count="1">
          <reference field="1" count="3">
            <x v="136"/>
            <x v="137"/>
            <x v="138"/>
          </reference>
        </references>
      </pivotArea>
    </format>
    <format dxfId="79">
      <pivotArea dataOnly="0" labelOnly="1" fieldPosition="0">
        <references count="1">
          <reference field="1" count="3">
            <x v="136"/>
            <x v="137"/>
            <x v="138"/>
          </reference>
        </references>
      </pivotArea>
    </format>
    <format dxfId="78">
      <pivotArea collapsedLevelsAreSubtotals="1" fieldPosition="0">
        <references count="1">
          <reference field="1" count="1">
            <x v="145"/>
          </reference>
        </references>
      </pivotArea>
    </format>
    <format dxfId="77">
      <pivotArea dataOnly="0" labelOnly="1" fieldPosition="0">
        <references count="1">
          <reference field="1" count="1">
            <x v="145"/>
          </reference>
        </references>
      </pivotArea>
    </format>
    <format dxfId="76">
      <pivotArea collapsedLevelsAreSubtotals="1" fieldPosition="0">
        <references count="1">
          <reference field="1" count="2">
            <x v="151"/>
            <x v="152"/>
          </reference>
        </references>
      </pivotArea>
    </format>
    <format dxfId="75">
      <pivotArea dataOnly="0" labelOnly="1" fieldPosition="0">
        <references count="1">
          <reference field="1" count="2">
            <x v="151"/>
            <x v="152"/>
          </reference>
        </references>
      </pivotArea>
    </format>
    <format dxfId="74">
      <pivotArea collapsedLevelsAreSubtotals="1" fieldPosition="0">
        <references count="1">
          <reference field="1" count="2">
            <x v="155"/>
            <x v="156"/>
          </reference>
        </references>
      </pivotArea>
    </format>
    <format dxfId="73">
      <pivotArea dataOnly="0" labelOnly="1" fieldPosition="0">
        <references count="1">
          <reference field="1" count="2">
            <x v="155"/>
            <x v="156"/>
          </reference>
        </references>
      </pivotArea>
    </format>
    <format dxfId="72">
      <pivotArea collapsedLevelsAreSubtotals="1" fieldPosition="0">
        <references count="1">
          <reference field="1" count="1">
            <x v="171"/>
          </reference>
        </references>
      </pivotArea>
    </format>
    <format dxfId="71">
      <pivotArea dataOnly="0" labelOnly="1" fieldPosition="0">
        <references count="1">
          <reference field="1" count="1">
            <x v="171"/>
          </reference>
        </references>
      </pivotArea>
    </format>
    <format dxfId="70">
      <pivotArea collapsedLevelsAreSubtotals="1" fieldPosition="0">
        <references count="1">
          <reference field="1" count="3">
            <x v="173"/>
            <x v="174"/>
            <x v="175"/>
          </reference>
        </references>
      </pivotArea>
    </format>
    <format dxfId="69">
      <pivotArea dataOnly="0" labelOnly="1" fieldPosition="0">
        <references count="1">
          <reference field="1" count="3">
            <x v="173"/>
            <x v="174"/>
            <x v="175"/>
          </reference>
        </references>
      </pivotArea>
    </format>
    <format dxfId="68">
      <pivotArea collapsedLevelsAreSubtotals="1" fieldPosition="0">
        <references count="1">
          <reference field="1" count="1">
            <x v="178"/>
          </reference>
        </references>
      </pivotArea>
    </format>
    <format dxfId="67">
      <pivotArea dataOnly="0" labelOnly="1" fieldPosition="0">
        <references count="1">
          <reference field="1" count="1">
            <x v="178"/>
          </reference>
        </references>
      </pivotArea>
    </format>
    <format dxfId="66">
      <pivotArea collapsedLevelsAreSubtotals="1" fieldPosition="0">
        <references count="1">
          <reference field="1" count="1">
            <x v="180"/>
          </reference>
        </references>
      </pivotArea>
    </format>
    <format dxfId="65">
      <pivotArea dataOnly="0" labelOnly="1" fieldPosition="0">
        <references count="1">
          <reference field="1" count="1">
            <x v="180"/>
          </reference>
        </references>
      </pivotArea>
    </format>
    <format dxfId="64">
      <pivotArea collapsedLevelsAreSubtotals="1" fieldPosition="0">
        <references count="1">
          <reference field="1" count="2">
            <x v="184"/>
            <x v="185"/>
          </reference>
        </references>
      </pivotArea>
    </format>
    <format dxfId="63">
      <pivotArea dataOnly="0" labelOnly="1" fieldPosition="0">
        <references count="1">
          <reference field="1" count="2">
            <x v="184"/>
            <x v="185"/>
          </reference>
        </references>
      </pivotArea>
    </format>
    <format dxfId="62">
      <pivotArea collapsedLevelsAreSubtotals="1" fieldPosition="0">
        <references count="1">
          <reference field="1" count="4">
            <x v="187"/>
            <x v="188"/>
            <x v="189"/>
            <x v="190"/>
          </reference>
        </references>
      </pivotArea>
    </format>
    <format dxfId="61">
      <pivotArea dataOnly="0" labelOnly="1" fieldPosition="0">
        <references count="1">
          <reference field="1" count="4">
            <x v="187"/>
            <x v="188"/>
            <x v="189"/>
            <x v="190"/>
          </reference>
        </references>
      </pivotArea>
    </format>
    <format dxfId="60">
      <pivotArea collapsedLevelsAreSubtotals="1" fieldPosition="0">
        <references count="1">
          <reference field="1" count="1">
            <x v="193"/>
          </reference>
        </references>
      </pivotArea>
    </format>
    <format dxfId="59">
      <pivotArea dataOnly="0" labelOnly="1" fieldPosition="0">
        <references count="1">
          <reference field="1" count="1">
            <x v="193"/>
          </reference>
        </references>
      </pivotArea>
    </format>
    <format dxfId="58">
      <pivotArea collapsedLevelsAreSubtotals="1" fieldPosition="0">
        <references count="1">
          <reference field="1" count="3">
            <x v="195"/>
            <x v="196"/>
            <x v="197"/>
          </reference>
        </references>
      </pivotArea>
    </format>
    <format dxfId="57">
      <pivotArea dataOnly="0" labelOnly="1" fieldPosition="0">
        <references count="1">
          <reference field="1" count="3">
            <x v="195"/>
            <x v="196"/>
            <x v="197"/>
          </reference>
        </references>
      </pivotArea>
    </format>
    <format dxfId="56">
      <pivotArea collapsedLevelsAreSubtotals="1" fieldPosition="0">
        <references count="1">
          <reference field="1" count="1">
            <x v="200"/>
          </reference>
        </references>
      </pivotArea>
    </format>
    <format dxfId="55">
      <pivotArea dataOnly="0" labelOnly="1" fieldPosition="0">
        <references count="1">
          <reference field="1" count="1">
            <x v="200"/>
          </reference>
        </references>
      </pivotArea>
    </format>
    <format dxfId="54">
      <pivotArea collapsedLevelsAreSubtotals="1" fieldPosition="0">
        <references count="1">
          <reference field="1" count="3">
            <x v="202"/>
            <x v="203"/>
            <x v="204"/>
          </reference>
        </references>
      </pivotArea>
    </format>
    <format dxfId="53">
      <pivotArea dataOnly="0" labelOnly="1" fieldPosition="0">
        <references count="1">
          <reference field="1" count="3">
            <x v="202"/>
            <x v="203"/>
            <x v="204"/>
          </reference>
        </references>
      </pivotArea>
    </format>
    <format dxfId="52">
      <pivotArea collapsedLevelsAreSubtotals="1" fieldPosition="0">
        <references count="1">
          <reference field="1" count="3">
            <x v="213"/>
            <x v="214"/>
            <x v="215"/>
          </reference>
        </references>
      </pivotArea>
    </format>
    <format dxfId="51">
      <pivotArea dataOnly="0" labelOnly="1" fieldPosition="0">
        <references count="1">
          <reference field="1" count="3">
            <x v="213"/>
            <x v="214"/>
            <x v="215"/>
          </reference>
        </references>
      </pivotArea>
    </format>
    <format dxfId="50">
      <pivotArea collapsedLevelsAreSubtotals="1" fieldPosition="0">
        <references count="1">
          <reference field="1" count="4">
            <x v="217"/>
            <x v="218"/>
            <x v="219"/>
            <x v="220"/>
          </reference>
        </references>
      </pivotArea>
    </format>
    <format dxfId="49">
      <pivotArea dataOnly="0" labelOnly="1" fieldPosition="0">
        <references count="1">
          <reference field="1" count="4">
            <x v="217"/>
            <x v="218"/>
            <x v="219"/>
            <x v="220"/>
          </reference>
        </references>
      </pivotArea>
    </format>
    <format dxfId="48">
      <pivotArea collapsedLevelsAreSubtotals="1" fieldPosition="0">
        <references count="1">
          <reference field="1" count="1">
            <x v="221"/>
          </reference>
        </references>
      </pivotArea>
    </format>
    <format dxfId="47">
      <pivotArea dataOnly="0" labelOnly="1" fieldPosition="0">
        <references count="1">
          <reference field="1" count="1">
            <x v="221"/>
          </reference>
        </references>
      </pivotArea>
    </format>
    <format dxfId="46">
      <pivotArea collapsedLevelsAreSubtotals="1" fieldPosition="0">
        <references count="1">
          <reference field="1" count="1">
            <x v="228"/>
          </reference>
        </references>
      </pivotArea>
    </format>
    <format dxfId="45">
      <pivotArea dataOnly="0" labelOnly="1" fieldPosition="0">
        <references count="1">
          <reference field="1" count="1">
            <x v="228"/>
          </reference>
        </references>
      </pivotArea>
    </format>
    <format dxfId="44">
      <pivotArea collapsedLevelsAreSubtotals="1" fieldPosition="0">
        <references count="1">
          <reference field="1" count="7">
            <x v="230"/>
            <x v="231"/>
            <x v="232"/>
            <x v="233"/>
            <x v="234"/>
            <x v="235"/>
            <x v="236"/>
          </reference>
        </references>
      </pivotArea>
    </format>
    <format dxfId="43">
      <pivotArea dataOnly="0" labelOnly="1" fieldPosition="0">
        <references count="1">
          <reference field="1" count="7">
            <x v="230"/>
            <x v="231"/>
            <x v="232"/>
            <x v="233"/>
            <x v="234"/>
            <x v="235"/>
            <x v="236"/>
          </reference>
        </references>
      </pivotArea>
    </format>
    <format dxfId="42">
      <pivotArea collapsedLevelsAreSubtotals="1" fieldPosition="0">
        <references count="1">
          <reference field="1" count="1">
            <x v="244"/>
          </reference>
        </references>
      </pivotArea>
    </format>
    <format dxfId="41">
      <pivotArea dataOnly="0" labelOnly="1" fieldPosition="0">
        <references count="1">
          <reference field="1" count="1">
            <x v="244"/>
          </reference>
        </references>
      </pivotArea>
    </format>
    <format dxfId="40">
      <pivotArea collapsedLevelsAreSubtotals="1" fieldPosition="0">
        <references count="1">
          <reference field="1" count="2">
            <x v="246"/>
            <x v="247"/>
          </reference>
        </references>
      </pivotArea>
    </format>
    <format dxfId="39">
      <pivotArea dataOnly="0" labelOnly="1" fieldPosition="0">
        <references count="1">
          <reference field="1" count="2">
            <x v="246"/>
            <x v="247"/>
          </reference>
        </references>
      </pivotArea>
    </format>
    <format dxfId="38">
      <pivotArea collapsedLevelsAreSubtotals="1" fieldPosition="0">
        <references count="1">
          <reference field="1" count="1">
            <x v="251"/>
          </reference>
        </references>
      </pivotArea>
    </format>
    <format dxfId="37">
      <pivotArea dataOnly="0" labelOnly="1" fieldPosition="0">
        <references count="1">
          <reference field="1" count="1">
            <x v="251"/>
          </reference>
        </references>
      </pivotArea>
    </format>
    <format dxfId="36">
      <pivotArea dataOnly="0" labelOnly="1" fieldPosition="0">
        <references count="1">
          <reference field="1" count="2">
            <x v="1"/>
            <x v="2"/>
          </reference>
        </references>
      </pivotArea>
    </format>
    <format dxfId="35">
      <pivotArea dataOnly="0" labelOnly="1" fieldPosition="0">
        <references count="1">
          <reference field="1" count="2">
            <x v="9"/>
            <x v="10"/>
          </reference>
        </references>
      </pivotArea>
    </format>
    <format dxfId="34">
      <pivotArea dataOnly="0" labelOnly="1" fieldPosition="0">
        <references count="1">
          <reference field="1" count="1">
            <x v="13"/>
          </reference>
        </references>
      </pivotArea>
    </format>
    <format dxfId="33">
      <pivotArea dataOnly="0" labelOnly="1" fieldPosition="0">
        <references count="1">
          <reference field="1" count="1">
            <x v="16"/>
          </reference>
        </references>
      </pivotArea>
    </format>
    <format dxfId="32">
      <pivotArea dataOnly="0" labelOnly="1" fieldPosition="0">
        <references count="1">
          <reference field="1" count="1">
            <x v="24"/>
          </reference>
        </references>
      </pivotArea>
    </format>
    <format dxfId="31">
      <pivotArea dataOnly="0" labelOnly="1" fieldPosition="0">
        <references count="1">
          <reference field="1" count="2">
            <x v="26"/>
            <x v="27"/>
          </reference>
        </references>
      </pivotArea>
    </format>
    <format dxfId="30">
      <pivotArea dataOnly="0" labelOnly="1" fieldPosition="0">
        <references count="1">
          <reference field="1" count="2">
            <x v="30"/>
            <x v="31"/>
          </reference>
        </references>
      </pivotArea>
    </format>
    <format dxfId="29">
      <pivotArea dataOnly="0" labelOnly="1" fieldPosition="0">
        <references count="1">
          <reference field="1" count="2">
            <x v="50"/>
            <x v="51"/>
          </reference>
        </references>
      </pivotArea>
    </format>
    <format dxfId="28">
      <pivotArea dataOnly="0" labelOnly="1" fieldPosition="0">
        <references count="1">
          <reference field="1" count="1">
            <x v="8"/>
          </reference>
        </references>
      </pivotArea>
    </format>
    <format dxfId="27">
      <pivotArea dataOnly="0" labelOnly="1" fieldPosition="0">
        <references count="1">
          <reference field="1" count="1">
            <x v="63"/>
          </reference>
        </references>
      </pivotArea>
    </format>
    <format dxfId="26">
      <pivotArea dataOnly="0" labelOnly="1" fieldPosition="0">
        <references count="1">
          <reference field="1" count="4">
            <x v="66"/>
            <x v="67"/>
            <x v="68"/>
            <x v="69"/>
          </reference>
        </references>
      </pivotArea>
    </format>
    <format dxfId="25">
      <pivotArea dataOnly="0" labelOnly="1" fieldPosition="0">
        <references count="1">
          <reference field="1" count="2">
            <x v="71"/>
            <x v="72"/>
          </reference>
        </references>
      </pivotArea>
    </format>
    <format dxfId="24">
      <pivotArea dataOnly="0" labelOnly="1" fieldPosition="0">
        <references count="1">
          <reference field="1" count="1">
            <x v="75"/>
          </reference>
        </references>
      </pivotArea>
    </format>
    <format dxfId="23">
      <pivotArea dataOnly="0" labelOnly="1" fieldPosition="0">
        <references count="1">
          <reference field="1" count="3">
            <x v="94"/>
            <x v="95"/>
            <x v="96"/>
          </reference>
        </references>
      </pivotArea>
    </format>
    <format dxfId="22">
      <pivotArea dataOnly="0" labelOnly="1" fieldPosition="0">
        <references count="1">
          <reference field="1" count="1">
            <x v="125"/>
          </reference>
        </references>
      </pivotArea>
    </format>
    <format dxfId="21">
      <pivotArea dataOnly="0" labelOnly="1" fieldPosition="0">
        <references count="1">
          <reference field="1" count="1">
            <x v="4"/>
          </reference>
        </references>
      </pivotArea>
    </format>
    <format dxfId="20">
      <pivotArea dataOnly="0" labelOnly="1" fieldPosition="0">
        <references count="1">
          <reference field="1" count="2">
            <x v="11"/>
            <x v="12"/>
          </reference>
        </references>
      </pivotArea>
    </format>
    <format dxfId="19">
      <pivotArea dataOnly="0" labelOnly="1" fieldPosition="0">
        <references count="1">
          <reference field="1" count="1">
            <x v="49"/>
          </reference>
        </references>
      </pivotArea>
    </format>
    <format dxfId="18">
      <pivotArea dataOnly="0" labelOnly="1" fieldPosition="0">
        <references count="1">
          <reference field="1" count="1">
            <x v="90"/>
          </reference>
        </references>
      </pivotArea>
    </format>
    <format dxfId="17">
      <pivotArea dataOnly="0" labelOnly="1" fieldPosition="0">
        <references count="1">
          <reference field="1" count="1">
            <x v="115"/>
          </reference>
        </references>
      </pivotArea>
    </format>
    <format dxfId="16">
      <pivotArea dataOnly="0" labelOnly="1" fieldPosition="0">
        <references count="1">
          <reference field="1" count="1">
            <x v="149"/>
          </reference>
        </references>
      </pivotArea>
    </format>
    <format dxfId="15">
      <pivotArea dataOnly="0" labelOnly="1" fieldPosition="0">
        <references count="1">
          <reference field="1" count="1">
            <x v="422"/>
          </reference>
        </references>
      </pivotArea>
    </format>
    <format dxfId="14">
      <pivotArea dataOnly="0" labelOnly="1" fieldPosition="0">
        <references count="1">
          <reference field="1" count="1">
            <x v="425"/>
          </reference>
        </references>
      </pivotArea>
    </format>
    <format dxfId="13">
      <pivotArea dataOnly="0" labelOnly="1" fieldPosition="0">
        <references count="1">
          <reference field="1" count="1">
            <x v="644"/>
          </reference>
        </references>
      </pivotArea>
    </format>
    <format dxfId="12">
      <pivotArea dataOnly="0" labelOnly="1" fieldPosition="0">
        <references count="1">
          <reference field="1" count="1">
            <x v="660"/>
          </reference>
        </references>
      </pivotArea>
    </format>
    <format dxfId="11">
      <pivotArea dataOnly="0" labelOnly="1" fieldPosition="0">
        <references count="1">
          <reference field="1" count="1">
            <x v="665"/>
          </reference>
        </references>
      </pivotArea>
    </format>
    <format dxfId="10">
      <pivotArea dataOnly="0" labelOnly="1" fieldPosition="0">
        <references count="1">
          <reference field="1" count="1">
            <x v="757"/>
          </reference>
        </references>
      </pivotArea>
    </format>
    <format dxfId="9">
      <pivotArea dataOnly="0" labelOnly="1" fieldPosition="0">
        <references count="1">
          <reference field="1" count="1">
            <x v="55"/>
          </reference>
        </references>
      </pivotArea>
    </format>
    <format dxfId="8">
      <pivotArea dataOnly="0" labelOnly="1" fieldPosition="0">
        <references count="1">
          <reference field="1" count="2">
            <x v="64"/>
            <x v="65"/>
          </reference>
        </references>
      </pivotArea>
    </format>
    <format dxfId="7">
      <pivotArea dataOnly="0" labelOnly="1" fieldPosition="0">
        <references count="1">
          <reference field="1" count="1">
            <x v="70"/>
          </reference>
        </references>
      </pivotArea>
    </format>
    <format dxfId="6">
      <pivotArea dataOnly="0" labelOnly="1" fieldPosition="0">
        <references count="1">
          <reference field="1" count="2">
            <x v="83"/>
            <x v="84"/>
          </reference>
        </references>
      </pivotArea>
    </format>
    <format dxfId="5">
      <pivotArea dataOnly="0" labelOnly="1" fieldPosition="0">
        <references count="1">
          <reference field="1" count="1">
            <x v="132"/>
          </reference>
        </references>
      </pivotArea>
    </format>
    <format dxfId="4">
      <pivotArea dataOnly="0" labelOnly="1" fieldPosition="0">
        <references count="1">
          <reference field="1" count="1">
            <x v="227"/>
          </reference>
        </references>
      </pivotArea>
    </format>
    <format dxfId="3">
      <pivotArea dataOnly="0" labelOnly="1" fieldPosition="0">
        <references count="1">
          <reference field="1" count="1">
            <x v="249"/>
          </reference>
        </references>
      </pivotArea>
    </format>
    <format dxfId="2">
      <pivotArea dataOnly="0" labelOnly="1" fieldPosition="0">
        <references count="1">
          <reference field="1" count="1">
            <x v="278"/>
          </reference>
        </references>
      </pivotArea>
    </format>
    <format dxfId="1">
      <pivotArea dataOnly="0" labelOnly="1" fieldPosition="0">
        <references count="1">
          <reference field="1" count="1">
            <x v="291"/>
          </reference>
        </references>
      </pivotArea>
    </format>
    <format dxfId="0">
      <pivotArea dataOnly="0" labelOnly="1" fieldPosition="0">
        <references count="1">
          <reference field="1" count="2">
            <x v="303"/>
            <x v="30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все 1arch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J768"/>
  <sheetViews>
    <sheetView topLeftCell="BS1" workbookViewId="0">
      <selection activeCell="CI2" sqref="CI2"/>
    </sheetView>
  </sheetViews>
  <sheetFormatPr defaultRowHeight="14.4" x14ac:dyDescent="0.3"/>
  <cols>
    <col min="1" max="1" width="19.5546875" bestFit="1" customWidth="1"/>
    <col min="2" max="2" width="14.77734375" bestFit="1" customWidth="1"/>
    <col min="3" max="40" width="7" bestFit="1" customWidth="1"/>
    <col min="41" max="69" width="9.21875" customWidth="1"/>
    <col min="70" max="83" width="8" customWidth="1"/>
    <col min="84" max="84" width="8" style="4" customWidth="1"/>
    <col min="85" max="85" width="8" customWidth="1"/>
    <col min="86" max="86" width="11.33203125" customWidth="1"/>
    <col min="87" max="87" width="21.44140625" bestFit="1" customWidth="1"/>
    <col min="88" max="88" width="27.6640625" bestFit="1" customWidth="1"/>
    <col min="89" max="89" width="21.44140625" bestFit="1" customWidth="1"/>
    <col min="90" max="90" width="27.6640625" bestFit="1" customWidth="1"/>
    <col min="91" max="91" width="21.44140625" bestFit="1" customWidth="1"/>
    <col min="92" max="92" width="27.6640625" bestFit="1" customWidth="1"/>
    <col min="93" max="93" width="21.44140625" bestFit="1" customWidth="1"/>
    <col min="94" max="94" width="27.6640625" bestFit="1" customWidth="1"/>
    <col min="95" max="95" width="21.44140625" bestFit="1" customWidth="1"/>
    <col min="96" max="96" width="27.6640625" bestFit="1" customWidth="1"/>
    <col min="97" max="97" width="21.44140625" bestFit="1" customWidth="1"/>
    <col min="98" max="98" width="27.6640625" bestFit="1" customWidth="1"/>
    <col min="99" max="99" width="21.44140625" bestFit="1" customWidth="1"/>
    <col min="100" max="100" width="27.6640625" bestFit="1" customWidth="1"/>
    <col min="101" max="101" width="21.44140625" bestFit="1" customWidth="1"/>
    <col min="102" max="102" width="27.6640625" bestFit="1" customWidth="1"/>
    <col min="103" max="103" width="21.44140625" bestFit="1" customWidth="1"/>
    <col min="104" max="104" width="27.6640625" bestFit="1" customWidth="1"/>
    <col min="105" max="105" width="21.44140625" bestFit="1" customWidth="1"/>
    <col min="106" max="106" width="27.6640625" bestFit="1" customWidth="1"/>
    <col min="107" max="107" width="21.44140625" bestFit="1" customWidth="1"/>
    <col min="108" max="108" width="27.6640625" bestFit="1" customWidth="1"/>
    <col min="109" max="109" width="21.44140625" bestFit="1" customWidth="1"/>
    <col min="110" max="110" width="27.6640625" bestFit="1" customWidth="1"/>
    <col min="111" max="111" width="21.44140625" bestFit="1" customWidth="1"/>
    <col min="112" max="112" width="27.6640625" bestFit="1" customWidth="1"/>
    <col min="113" max="113" width="21.44140625" bestFit="1" customWidth="1"/>
    <col min="114" max="114" width="27.6640625" bestFit="1" customWidth="1"/>
    <col min="115" max="115" width="21.44140625" bestFit="1" customWidth="1"/>
    <col min="116" max="116" width="27.6640625" bestFit="1" customWidth="1"/>
    <col min="117" max="117" width="21.44140625" bestFit="1" customWidth="1"/>
    <col min="118" max="118" width="27.6640625" bestFit="1" customWidth="1"/>
    <col min="119" max="119" width="21.44140625" bestFit="1" customWidth="1"/>
    <col min="120" max="120" width="27.6640625" bestFit="1" customWidth="1"/>
    <col min="121" max="121" width="21.44140625" bestFit="1" customWidth="1"/>
    <col min="122" max="122" width="27.6640625" bestFit="1" customWidth="1"/>
    <col min="123" max="123" width="21.44140625" bestFit="1" customWidth="1"/>
    <col min="124" max="124" width="27.6640625" bestFit="1" customWidth="1"/>
    <col min="125" max="125" width="21.44140625" bestFit="1" customWidth="1"/>
    <col min="126" max="126" width="27.6640625" bestFit="1" customWidth="1"/>
    <col min="127" max="127" width="21.44140625" bestFit="1" customWidth="1"/>
    <col min="128" max="128" width="27.6640625" bestFit="1" customWidth="1"/>
    <col min="129" max="129" width="21.44140625" bestFit="1" customWidth="1"/>
    <col min="130" max="130" width="27.6640625" bestFit="1" customWidth="1"/>
    <col min="131" max="131" width="21.44140625" bestFit="1" customWidth="1"/>
    <col min="132" max="132" width="27.6640625" bestFit="1" customWidth="1"/>
    <col min="133" max="133" width="21.44140625" bestFit="1" customWidth="1"/>
    <col min="134" max="134" width="27.6640625" bestFit="1" customWidth="1"/>
    <col min="135" max="135" width="21.44140625" bestFit="1" customWidth="1"/>
    <col min="136" max="136" width="27.6640625" bestFit="1" customWidth="1"/>
    <col min="137" max="137" width="21.44140625" bestFit="1" customWidth="1"/>
    <col min="138" max="138" width="27.6640625" bestFit="1" customWidth="1"/>
    <col min="139" max="139" width="21.44140625" bestFit="1" customWidth="1"/>
    <col min="140" max="140" width="27.6640625" bestFit="1" customWidth="1"/>
    <col min="141" max="141" width="21.44140625" bestFit="1" customWidth="1"/>
    <col min="142" max="142" width="27.6640625" bestFit="1" customWidth="1"/>
    <col min="143" max="143" width="21.44140625" bestFit="1" customWidth="1"/>
    <col min="144" max="144" width="27.6640625" bestFit="1" customWidth="1"/>
    <col min="145" max="145" width="21.44140625" bestFit="1" customWidth="1"/>
    <col min="146" max="146" width="27.6640625" bestFit="1" customWidth="1"/>
    <col min="147" max="147" width="21.44140625" bestFit="1" customWidth="1"/>
    <col min="148" max="148" width="27.6640625" bestFit="1" customWidth="1"/>
    <col min="149" max="149" width="21.44140625" bestFit="1" customWidth="1"/>
    <col min="150" max="150" width="27.6640625" bestFit="1" customWidth="1"/>
    <col min="151" max="151" width="21.44140625" bestFit="1" customWidth="1"/>
    <col min="152" max="152" width="27.6640625" bestFit="1" customWidth="1"/>
    <col min="153" max="153" width="21.44140625" bestFit="1" customWidth="1"/>
    <col min="154" max="154" width="27.6640625" bestFit="1" customWidth="1"/>
    <col min="155" max="155" width="21.44140625" bestFit="1" customWidth="1"/>
    <col min="156" max="156" width="27.6640625" bestFit="1" customWidth="1"/>
    <col min="157" max="157" width="21.44140625" bestFit="1" customWidth="1"/>
    <col min="158" max="158" width="27.6640625" bestFit="1" customWidth="1"/>
    <col min="159" max="159" width="21.44140625" bestFit="1" customWidth="1"/>
    <col min="160" max="160" width="27.6640625" bestFit="1" customWidth="1"/>
    <col min="161" max="161" width="21.44140625" bestFit="1" customWidth="1"/>
    <col min="162" max="162" width="27.6640625" bestFit="1" customWidth="1"/>
    <col min="163" max="163" width="21.44140625" bestFit="1" customWidth="1"/>
    <col min="164" max="164" width="27.6640625" bestFit="1" customWidth="1"/>
    <col min="165" max="165" width="21.44140625" bestFit="1" customWidth="1"/>
    <col min="166" max="166" width="27.6640625" bestFit="1" customWidth="1"/>
    <col min="167" max="167" width="21.44140625" bestFit="1" customWidth="1"/>
    <col min="168" max="168" width="27.6640625" bestFit="1" customWidth="1"/>
    <col min="169" max="169" width="21.44140625" bestFit="1" customWidth="1"/>
    <col min="170" max="170" width="32.109375" bestFit="1" customWidth="1"/>
    <col min="171" max="171" width="25.88671875" bestFit="1" customWidth="1"/>
  </cols>
  <sheetData>
    <row r="3" spans="1:88" x14ac:dyDescent="0.3">
      <c r="A3" s="6" t="s">
        <v>1638</v>
      </c>
      <c r="B3" s="6" t="s">
        <v>1637</v>
      </c>
    </row>
    <row r="4" spans="1:88" x14ac:dyDescent="0.3">
      <c r="A4" s="1" t="s">
        <v>1635</v>
      </c>
      <c r="B4" s="7" t="s">
        <v>678</v>
      </c>
      <c r="C4" s="7" t="s">
        <v>202</v>
      </c>
      <c r="D4" s="7" t="s">
        <v>261</v>
      </c>
      <c r="E4" s="7" t="s">
        <v>1008</v>
      </c>
      <c r="F4" s="7" t="s">
        <v>809</v>
      </c>
      <c r="G4" s="7" t="s">
        <v>1423</v>
      </c>
      <c r="H4" s="7" t="s">
        <v>1007</v>
      </c>
      <c r="I4" s="7" t="s">
        <v>448</v>
      </c>
      <c r="J4" s="7" t="s">
        <v>14</v>
      </c>
      <c r="K4" s="7" t="s">
        <v>15</v>
      </c>
      <c r="L4" s="7" t="s">
        <v>264</v>
      </c>
      <c r="M4" s="7" t="s">
        <v>193</v>
      </c>
      <c r="N4" s="7" t="s">
        <v>1278</v>
      </c>
      <c r="O4" s="7" t="s">
        <v>854</v>
      </c>
      <c r="P4" s="7" t="s">
        <v>69</v>
      </c>
      <c r="Q4" s="7" t="s">
        <v>117</v>
      </c>
      <c r="R4" s="7" t="s">
        <v>1562</v>
      </c>
      <c r="S4" s="7" t="s">
        <v>1372</v>
      </c>
      <c r="T4" s="7" t="s">
        <v>715</v>
      </c>
      <c r="U4" s="7" t="s">
        <v>49</v>
      </c>
      <c r="V4" s="7" t="s">
        <v>1487</v>
      </c>
      <c r="W4" s="7" t="s">
        <v>60</v>
      </c>
      <c r="X4" s="7" t="s">
        <v>857</v>
      </c>
      <c r="Y4" s="7" t="s">
        <v>100</v>
      </c>
      <c r="Z4" s="7" t="s">
        <v>22</v>
      </c>
      <c r="AA4" s="7" t="s">
        <v>402</v>
      </c>
      <c r="AB4" s="7" t="s">
        <v>606</v>
      </c>
      <c r="AC4" s="7" t="s">
        <v>288</v>
      </c>
      <c r="AD4" s="7" t="s">
        <v>1401</v>
      </c>
      <c r="AE4" s="7" t="s">
        <v>1313</v>
      </c>
      <c r="AF4" s="7" t="s">
        <v>413</v>
      </c>
      <c r="AG4" s="7" t="s">
        <v>285</v>
      </c>
      <c r="AH4" s="7" t="s">
        <v>282</v>
      </c>
      <c r="AI4" s="7" t="s">
        <v>958</v>
      </c>
      <c r="AJ4" s="7" t="s">
        <v>748</v>
      </c>
      <c r="AK4" s="7" t="s">
        <v>120</v>
      </c>
      <c r="AL4" s="7" t="s">
        <v>947</v>
      </c>
      <c r="AM4" s="7" t="s">
        <v>153</v>
      </c>
      <c r="AN4" s="7" t="s">
        <v>1336</v>
      </c>
      <c r="AO4" s="7" t="s">
        <v>573</v>
      </c>
      <c r="AP4" s="7" t="s">
        <v>291</v>
      </c>
      <c r="AQ4" s="7" t="s">
        <v>812</v>
      </c>
      <c r="AR4" s="7" t="s">
        <v>874</v>
      </c>
      <c r="AS4" s="7" t="s">
        <v>235</v>
      </c>
      <c r="AT4" s="7" t="s">
        <v>146</v>
      </c>
      <c r="AU4" s="7" t="s">
        <v>238</v>
      </c>
      <c r="AV4" s="7" t="s">
        <v>344</v>
      </c>
      <c r="AW4" s="7" t="s">
        <v>745</v>
      </c>
      <c r="AX4" s="7" t="s">
        <v>477</v>
      </c>
      <c r="AY4" s="7" t="s">
        <v>1633</v>
      </c>
      <c r="AZ4" s="7" t="s">
        <v>1337</v>
      </c>
      <c r="BA4" s="7" t="s">
        <v>671</v>
      </c>
      <c r="BB4" s="7" t="s">
        <v>988</v>
      </c>
      <c r="BC4" s="7" t="s">
        <v>478</v>
      </c>
      <c r="BD4" s="7" t="s">
        <v>373</v>
      </c>
      <c r="BE4" s="7" t="s">
        <v>959</v>
      </c>
      <c r="BF4" s="7" t="s">
        <v>1043</v>
      </c>
      <c r="BG4" s="7" t="s">
        <v>1044</v>
      </c>
      <c r="BH4" s="7" t="s">
        <v>186</v>
      </c>
      <c r="BI4" s="7" t="s">
        <v>1088</v>
      </c>
      <c r="BJ4" s="7" t="s">
        <v>823</v>
      </c>
      <c r="BK4" s="7" t="s">
        <v>1071</v>
      </c>
      <c r="BL4" s="7" t="s">
        <v>1135</v>
      </c>
      <c r="BM4" s="7" t="s">
        <v>277</v>
      </c>
      <c r="BN4" s="7" t="s">
        <v>1446</v>
      </c>
      <c r="BO4" s="7" t="s">
        <v>143</v>
      </c>
      <c r="BP4" s="7" t="s">
        <v>718</v>
      </c>
      <c r="BQ4" s="7" t="s">
        <v>1420</v>
      </c>
      <c r="BR4" s="7" t="s">
        <v>31</v>
      </c>
      <c r="BS4" s="7" t="s">
        <v>637</v>
      </c>
      <c r="BT4" s="7" t="s">
        <v>797</v>
      </c>
      <c r="BU4" s="7" t="s">
        <v>669</v>
      </c>
      <c r="BV4" s="7" t="s">
        <v>27</v>
      </c>
      <c r="BW4" s="7" t="s">
        <v>763</v>
      </c>
      <c r="BX4" s="7" t="s">
        <v>396</v>
      </c>
      <c r="BY4" s="7" t="s">
        <v>156</v>
      </c>
      <c r="BZ4" s="7" t="s">
        <v>158</v>
      </c>
      <c r="CA4" s="7" t="s">
        <v>65</v>
      </c>
      <c r="CB4" s="7" t="s">
        <v>392</v>
      </c>
      <c r="CC4" s="7" t="s">
        <v>10</v>
      </c>
      <c r="CD4" s="7" t="s">
        <v>306</v>
      </c>
      <c r="CE4" s="7" t="s">
        <v>723</v>
      </c>
      <c r="CF4" s="8" t="s">
        <v>12</v>
      </c>
      <c r="CG4" s="7" t="s">
        <v>98</v>
      </c>
      <c r="CH4" s="7" t="s">
        <v>1636</v>
      </c>
      <c r="CI4" s="7" t="s">
        <v>2030</v>
      </c>
      <c r="CJ4" s="7" t="s">
        <v>2031</v>
      </c>
    </row>
    <row r="5" spans="1:88" x14ac:dyDescent="0.3">
      <c r="A5" s="2" t="s">
        <v>9</v>
      </c>
      <c r="B5" s="3"/>
      <c r="C5" s="3"/>
      <c r="D5" s="3"/>
      <c r="E5" s="3"/>
      <c r="F5" s="3"/>
      <c r="G5" s="3"/>
      <c r="H5" s="3"/>
      <c r="I5" s="3"/>
      <c r="J5" s="3">
        <v>1</v>
      </c>
      <c r="K5" s="3">
        <v>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>
        <v>1</v>
      </c>
      <c r="CD5" s="3"/>
      <c r="CE5" s="3"/>
      <c r="CF5" s="5">
        <v>1</v>
      </c>
      <c r="CG5" s="3"/>
      <c r="CH5" s="3">
        <v>4</v>
      </c>
      <c r="CI5" t="str">
        <f>VLOOKUP(A5,Таксономия!A:D,4)</f>
        <v xml:space="preserve"> Gammaproteobacteria</v>
      </c>
    </row>
    <row r="6" spans="1:88" s="13" customFormat="1" x14ac:dyDescent="0.3">
      <c r="A6" s="22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>
        <v>1</v>
      </c>
      <c r="CG6" s="12"/>
      <c r="CH6" s="12">
        <v>1</v>
      </c>
      <c r="CI6" s="13" t="str">
        <f>VLOOKUP(A6,Таксономия!A:D,4)</f>
        <v xml:space="preserve"> Gammaproteobacteria</v>
      </c>
    </row>
    <row r="7" spans="1:88" s="13" customFormat="1" x14ac:dyDescent="0.3">
      <c r="A7" s="22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>
        <v>1</v>
      </c>
      <c r="CG7" s="12"/>
      <c r="CH7" s="12">
        <v>1</v>
      </c>
      <c r="CI7" s="13" t="str">
        <f>VLOOKUP(A7,Таксономия!A:D,4)</f>
        <v xml:space="preserve"> Gammaproteobacteria</v>
      </c>
    </row>
    <row r="8" spans="1:88" x14ac:dyDescent="0.3">
      <c r="A8" s="2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v>1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5">
        <v>2</v>
      </c>
      <c r="CG8" s="3"/>
      <c r="CH8" s="3">
        <v>3</v>
      </c>
      <c r="CI8" t="str">
        <f>VLOOKUP(A8,Таксономия!A:D,4)</f>
        <v xml:space="preserve"> Gammaproteobacteria</v>
      </c>
    </row>
    <row r="9" spans="1:88" s="10" customFormat="1" x14ac:dyDescent="0.3">
      <c r="A9" s="25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>
        <v>2</v>
      </c>
      <c r="CG9" s="9"/>
      <c r="CH9" s="9">
        <v>2</v>
      </c>
      <c r="CI9" s="10" t="str">
        <f>VLOOKUP(A9,Таксономия!A:D,4)</f>
        <v xml:space="preserve"> Gammaproteobacteria</v>
      </c>
    </row>
    <row r="10" spans="1:88" x14ac:dyDescent="0.3">
      <c r="A10" s="2" t="s">
        <v>26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>
        <v>1</v>
      </c>
      <c r="BW10" s="3"/>
      <c r="BX10" s="3"/>
      <c r="BY10" s="3"/>
      <c r="BZ10" s="3"/>
      <c r="CA10" s="3"/>
      <c r="CB10" s="3"/>
      <c r="CC10" s="3"/>
      <c r="CD10" s="3"/>
      <c r="CE10" s="3"/>
      <c r="CF10" s="5">
        <v>1</v>
      </c>
      <c r="CG10" s="3"/>
      <c r="CH10" s="3">
        <v>2</v>
      </c>
      <c r="CI10" t="str">
        <f>VLOOKUP(A10,Таксономия!A:D,4)</f>
        <v xml:space="preserve"> Deltaproteobacteria</v>
      </c>
    </row>
    <row r="11" spans="1:88" x14ac:dyDescent="0.3">
      <c r="A11" s="2" t="s">
        <v>30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>
        <v>1</v>
      </c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5">
        <v>1</v>
      </c>
      <c r="CG11" s="3"/>
      <c r="CH11" s="3">
        <v>2</v>
      </c>
      <c r="CI11" t="str">
        <f>VLOOKUP(A11,Таксономия!A:D,4)</f>
        <v xml:space="preserve"> Flavobacteriia</v>
      </c>
    </row>
    <row r="12" spans="1:88" x14ac:dyDescent="0.3">
      <c r="A12" s="2" t="s">
        <v>34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5">
        <v>6</v>
      </c>
      <c r="CG12" s="3"/>
      <c r="CH12" s="3">
        <v>6</v>
      </c>
      <c r="CI12" t="str">
        <f>VLOOKUP(A12,Таксономия!A:D,4)</f>
        <v xml:space="preserve"> Deltaproteobacteria</v>
      </c>
    </row>
    <row r="13" spans="1:88" s="19" customFormat="1" x14ac:dyDescent="0.3">
      <c r="A13" s="24" t="s">
        <v>36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>
        <v>1</v>
      </c>
      <c r="CG13" s="18"/>
      <c r="CH13" s="18">
        <v>1</v>
      </c>
      <c r="CI13" s="19" t="str">
        <f>VLOOKUP(A13,Таксономия!A:D,4)</f>
        <v xml:space="preserve"> Deltaproteobacteria</v>
      </c>
    </row>
    <row r="14" spans="1:88" s="21" customFormat="1" x14ac:dyDescent="0.3">
      <c r="A14" s="23" t="s">
        <v>38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>
        <v>1</v>
      </c>
      <c r="CG14" s="20"/>
      <c r="CH14" s="20">
        <v>1</v>
      </c>
      <c r="CI14" s="21" t="str">
        <f>VLOOKUP(A14,Таксономия!A:D,4)</f>
        <v xml:space="preserve"> Gammaproteobacteria</v>
      </c>
    </row>
    <row r="15" spans="1:88" s="21" customFormat="1" x14ac:dyDescent="0.3">
      <c r="A15" s="23" t="s">
        <v>40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>
        <v>1</v>
      </c>
      <c r="CG15" s="20"/>
      <c r="CH15" s="20">
        <v>1</v>
      </c>
      <c r="CI15" s="21" t="str">
        <f>VLOOKUP(A15,Таксономия!A:D,4)</f>
        <v xml:space="preserve"> Gammaproteobacteria</v>
      </c>
    </row>
    <row r="16" spans="1:88" s="10" customFormat="1" x14ac:dyDescent="0.3">
      <c r="A16" s="25" t="s">
        <v>42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>
        <v>2</v>
      </c>
      <c r="CG16" s="9"/>
      <c r="CH16" s="9">
        <v>2</v>
      </c>
      <c r="CI16" s="10" t="str">
        <f>VLOOKUP(A16,Таксономия!A:D,4)</f>
        <v xml:space="preserve"> Gammaproteobacteria</v>
      </c>
    </row>
    <row r="17" spans="1:87" s="10" customFormat="1" x14ac:dyDescent="0.3">
      <c r="A17" s="25" t="s">
        <v>44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>
        <v>2</v>
      </c>
      <c r="CG17" s="9"/>
      <c r="CH17" s="9">
        <v>2</v>
      </c>
      <c r="CI17" s="10" t="str">
        <f>VLOOKUP(A17,Таксономия!A:D,4)</f>
        <v xml:space="preserve"> Gammaproteobacteria</v>
      </c>
    </row>
    <row r="18" spans="1:87" s="21" customFormat="1" x14ac:dyDescent="0.3">
      <c r="A18" s="23" t="s">
        <v>46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>
        <v>1</v>
      </c>
      <c r="CG18" s="20"/>
      <c r="CH18" s="20">
        <v>1</v>
      </c>
      <c r="CI18" s="21" t="str">
        <f>VLOOKUP(A18,Таксономия!A:D,4)</f>
        <v xml:space="preserve"> Gammaproteobacteria</v>
      </c>
    </row>
    <row r="19" spans="1:87" x14ac:dyDescent="0.3">
      <c r="A19" s="2" t="s">
        <v>48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v>1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5">
        <v>1</v>
      </c>
      <c r="CG19" s="3"/>
      <c r="CH19" s="3">
        <v>2</v>
      </c>
      <c r="CI19" t="str">
        <f>VLOOKUP(A19,Таксономия!A:D,4)</f>
        <v xml:space="preserve"> Gammaproteobacteria</v>
      </c>
    </row>
    <row r="20" spans="1:87" x14ac:dyDescent="0.3">
      <c r="A20" s="2" t="s">
        <v>51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v>1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>
        <v>1</v>
      </c>
      <c r="CD20" s="3"/>
      <c r="CE20" s="3"/>
      <c r="CF20" s="5">
        <v>1</v>
      </c>
      <c r="CG20" s="3"/>
      <c r="CH20" s="3">
        <v>3</v>
      </c>
      <c r="CI20" t="str">
        <f>VLOOKUP(A20,Таксономия!A:D,4)</f>
        <v xml:space="preserve"> Gammaproteobacteria</v>
      </c>
    </row>
    <row r="21" spans="1:87" s="21" customFormat="1" x14ac:dyDescent="0.3">
      <c r="A21" s="23" t="s">
        <v>53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>
        <v>1</v>
      </c>
      <c r="CG21" s="20"/>
      <c r="CH21" s="20">
        <v>1</v>
      </c>
      <c r="CI21" s="21" t="str">
        <f>VLOOKUP(A21,Таксономия!A:D,4)</f>
        <v xml:space="preserve"> Gammaproteobacteria</v>
      </c>
    </row>
    <row r="22" spans="1:87" x14ac:dyDescent="0.3">
      <c r="A22" s="2" t="s">
        <v>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>
        <v>2</v>
      </c>
      <c r="BW22" s="3"/>
      <c r="BX22" s="3"/>
      <c r="BY22" s="3"/>
      <c r="BZ22" s="3"/>
      <c r="CA22" s="3"/>
      <c r="CB22" s="3"/>
      <c r="CC22" s="3"/>
      <c r="CD22" s="3"/>
      <c r="CE22" s="3"/>
      <c r="CF22" s="5">
        <v>1</v>
      </c>
      <c r="CG22" s="3"/>
      <c r="CH22" s="3">
        <v>3</v>
      </c>
      <c r="CI22" t="str">
        <f>VLOOKUP(A22,Таксономия!A:D,4)</f>
        <v xml:space="preserve"> Deltaproteobacteria</v>
      </c>
    </row>
    <row r="23" spans="1:87" x14ac:dyDescent="0.3">
      <c r="A23" s="2" t="s">
        <v>57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>
        <v>1</v>
      </c>
      <c r="BW23" s="3"/>
      <c r="BX23" s="3"/>
      <c r="BY23" s="3"/>
      <c r="BZ23" s="3"/>
      <c r="CA23" s="3"/>
      <c r="CB23" s="3"/>
      <c r="CC23" s="3">
        <v>1</v>
      </c>
      <c r="CD23" s="3"/>
      <c r="CE23" s="3"/>
      <c r="CF23" s="5">
        <v>1</v>
      </c>
      <c r="CG23" s="3"/>
      <c r="CH23" s="3">
        <v>3</v>
      </c>
      <c r="CI23" t="str">
        <f>VLOOKUP(A23,Таксономия!A:D,4)</f>
        <v xml:space="preserve"> Deltaproteobacteria</v>
      </c>
    </row>
    <row r="24" spans="1:87" x14ac:dyDescent="0.3">
      <c r="A24" s="2" t="s">
        <v>59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1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5">
        <v>1</v>
      </c>
      <c r="CG24" s="3"/>
      <c r="CH24" s="3">
        <v>2</v>
      </c>
      <c r="CI24" t="str">
        <f>VLOOKUP(A24,Таксономия!A:D,4)</f>
        <v xml:space="preserve"> Epsilonproteobacteria</v>
      </c>
    </row>
    <row r="25" spans="1:87" x14ac:dyDescent="0.3">
      <c r="A25" s="2" t="s">
        <v>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>
        <v>1</v>
      </c>
      <c r="BS25" s="3"/>
      <c r="BT25" s="3"/>
      <c r="BU25" s="3"/>
      <c r="BV25" s="3">
        <v>1</v>
      </c>
      <c r="BW25" s="3"/>
      <c r="BX25" s="3"/>
      <c r="BY25" s="3"/>
      <c r="BZ25" s="3"/>
      <c r="CA25" s="3"/>
      <c r="CB25" s="3"/>
      <c r="CC25" s="3"/>
      <c r="CD25" s="3"/>
      <c r="CE25" s="3"/>
      <c r="CF25" s="5">
        <v>1</v>
      </c>
      <c r="CG25" s="3"/>
      <c r="CH25" s="3">
        <v>3</v>
      </c>
      <c r="CI25" t="str">
        <f>VLOOKUP(A25,Таксономия!A:D,4)</f>
        <v xml:space="preserve"> Cytophagia</v>
      </c>
    </row>
    <row r="26" spans="1:87" x14ac:dyDescent="0.3">
      <c r="A26" s="2" t="s">
        <v>64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>
        <v>1</v>
      </c>
      <c r="CB26" s="3"/>
      <c r="CC26" s="3"/>
      <c r="CD26" s="3"/>
      <c r="CE26" s="3"/>
      <c r="CF26" s="5">
        <v>1</v>
      </c>
      <c r="CG26" s="3"/>
      <c r="CH26" s="3">
        <v>2</v>
      </c>
      <c r="CI26" t="str">
        <f>VLOOKUP(A26,Таксономия!A:D,4)</f>
        <v xml:space="preserve"> Thermoprotei</v>
      </c>
    </row>
    <row r="27" spans="1:87" x14ac:dyDescent="0.3">
      <c r="A27" s="2" t="s">
        <v>68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1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>
        <v>1</v>
      </c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5">
        <v>1</v>
      </c>
      <c r="CG27" s="3"/>
      <c r="CH27" s="3">
        <v>3</v>
      </c>
      <c r="CI27" t="str">
        <f>VLOOKUP(A27,Таксономия!A:D,4)</f>
        <v xml:space="preserve"> Thermoprotei</v>
      </c>
    </row>
    <row r="28" spans="1:87" x14ac:dyDescent="0.3">
      <c r="A28" s="2" t="s">
        <v>71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>
        <v>1</v>
      </c>
      <c r="BS28" s="3"/>
      <c r="BT28" s="3"/>
      <c r="BU28" s="3"/>
      <c r="BV28" s="3">
        <v>1</v>
      </c>
      <c r="BW28" s="3"/>
      <c r="BX28" s="3"/>
      <c r="BY28" s="3"/>
      <c r="BZ28" s="3"/>
      <c r="CA28" s="3"/>
      <c r="CB28" s="3"/>
      <c r="CC28" s="3"/>
      <c r="CD28" s="3"/>
      <c r="CE28" s="3"/>
      <c r="CF28" s="5">
        <v>1</v>
      </c>
      <c r="CG28" s="3"/>
      <c r="CH28" s="3">
        <v>3</v>
      </c>
      <c r="CI28" t="str">
        <f>VLOOKUP(A28,Таксономия!A:D,4)</f>
        <v xml:space="preserve"> Flavobacteriia</v>
      </c>
    </row>
    <row r="29" spans="1:87" s="21" customFormat="1" x14ac:dyDescent="0.3">
      <c r="A29" s="23" t="s">
        <v>73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>
        <v>1</v>
      </c>
      <c r="CG29" s="20"/>
      <c r="CH29" s="20">
        <v>1</v>
      </c>
      <c r="CI29" s="21" t="str">
        <f>VLOOKUP(A29,Таксономия!A:D,4)</f>
        <v xml:space="preserve"> Gammaproteobacteria</v>
      </c>
    </row>
    <row r="30" spans="1:87" x14ac:dyDescent="0.3">
      <c r="A30" s="2" t="s">
        <v>75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v>1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5">
        <v>1</v>
      </c>
      <c r="CG30" s="3"/>
      <c r="CH30" s="3">
        <v>2</v>
      </c>
      <c r="CI30" t="str">
        <f>VLOOKUP(A30,Таксономия!A:D,4)</f>
        <v xml:space="preserve"> Gammaproteobacteria</v>
      </c>
    </row>
    <row r="31" spans="1:87" s="21" customFormat="1" x14ac:dyDescent="0.3">
      <c r="A31" s="23" t="s">
        <v>77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>
        <v>1</v>
      </c>
      <c r="CG31" s="20"/>
      <c r="CH31" s="20">
        <v>1</v>
      </c>
      <c r="CI31" s="21" t="str">
        <f>VLOOKUP(A31,Таксономия!A:D,4)</f>
        <v xml:space="preserve"> Gammaproteobacteria</v>
      </c>
    </row>
    <row r="32" spans="1:87" s="21" customFormat="1" x14ac:dyDescent="0.3">
      <c r="A32" s="23" t="s">
        <v>79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>
        <v>1</v>
      </c>
      <c r="CG32" s="20"/>
      <c r="CH32" s="20">
        <v>1</v>
      </c>
      <c r="CI32" s="21" t="str">
        <f>VLOOKUP(A32,Таксономия!A:D,4)</f>
        <v xml:space="preserve"> Gammaproteobacteria</v>
      </c>
    </row>
    <row r="33" spans="1:87" x14ac:dyDescent="0.3">
      <c r="A33" s="2" t="s">
        <v>81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>
        <v>1</v>
      </c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5">
        <v>1</v>
      </c>
      <c r="CG33" s="3"/>
      <c r="CH33" s="3">
        <v>2</v>
      </c>
      <c r="CI33" t="str">
        <f>VLOOKUP(A33,Таксономия!A:D,4)</f>
        <v xml:space="preserve"> Cytophagia</v>
      </c>
    </row>
    <row r="34" spans="1:87" x14ac:dyDescent="0.3">
      <c r="A34" s="2" t="s">
        <v>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1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>
        <v>1</v>
      </c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5">
        <v>1</v>
      </c>
      <c r="CG34" s="3"/>
      <c r="CH34" s="3">
        <v>3</v>
      </c>
      <c r="CI34" t="str">
        <f>VLOOKUP(A34,Таксономия!A:D,4)</f>
        <v xml:space="preserve"> Flavobacteriia</v>
      </c>
    </row>
    <row r="35" spans="1:87" s="21" customFormat="1" x14ac:dyDescent="0.3">
      <c r="A35" s="23" t="s">
        <v>85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>
        <v>1</v>
      </c>
      <c r="CG35" s="20"/>
      <c r="CH35" s="20">
        <v>1</v>
      </c>
      <c r="CI35" s="21" t="str">
        <f>VLOOKUP(A35,Таксономия!A:D,4)</f>
        <v xml:space="preserve"> Gammaproteobacteria</v>
      </c>
    </row>
    <row r="36" spans="1:87" s="21" customFormat="1" x14ac:dyDescent="0.3">
      <c r="A36" s="23" t="s">
        <v>87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>
        <v>1</v>
      </c>
      <c r="CG36" s="20"/>
      <c r="CH36" s="20">
        <v>1</v>
      </c>
      <c r="CI36" s="21" t="str">
        <f>VLOOKUP(A36,Таксономия!A:D,4)</f>
        <v xml:space="preserve"> Gammaproteobacteria</v>
      </c>
    </row>
    <row r="37" spans="1:87" x14ac:dyDescent="0.3">
      <c r="A37" s="2" t="s">
        <v>89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v>1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5">
        <v>1</v>
      </c>
      <c r="CG37" s="3"/>
      <c r="CH37" s="3">
        <v>2</v>
      </c>
      <c r="CI37" t="str">
        <f>VLOOKUP(A37,Таксономия!A:D,4)</f>
        <v xml:space="preserve"> Gammaproteobacteria</v>
      </c>
    </row>
    <row r="38" spans="1:87" x14ac:dyDescent="0.3">
      <c r="A38" s="2" t="s">
        <v>91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>
        <v>1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5">
        <v>1</v>
      </c>
      <c r="CG38" s="3"/>
      <c r="CH38" s="3">
        <v>2</v>
      </c>
      <c r="CI38" t="str">
        <f>VLOOKUP(A38,Таксономия!A:D,4)</f>
        <v xml:space="preserve"> Gammaproteobacteria</v>
      </c>
    </row>
    <row r="39" spans="1:87" x14ac:dyDescent="0.3">
      <c r="A39" s="2" t="s">
        <v>93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>
        <v>1</v>
      </c>
      <c r="CD39" s="3"/>
      <c r="CE39" s="3"/>
      <c r="CF39" s="5">
        <v>1</v>
      </c>
      <c r="CG39" s="3"/>
      <c r="CH39" s="3">
        <v>2</v>
      </c>
      <c r="CI39" t="str">
        <f>VLOOKUP(A39,Таксономия!A:D,4)</f>
        <v xml:space="preserve"> Gammaproteobacteria</v>
      </c>
    </row>
    <row r="40" spans="1:87" x14ac:dyDescent="0.3">
      <c r="A40" s="2" t="s">
        <v>95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v>1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>
        <v>1</v>
      </c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5">
        <v>1</v>
      </c>
      <c r="CG40" s="3"/>
      <c r="CH40" s="3">
        <v>3</v>
      </c>
      <c r="CI40" t="str">
        <f>VLOOKUP(A40,Таксономия!A:D,4)</f>
        <v xml:space="preserve"> Flavobacteriia</v>
      </c>
    </row>
    <row r="41" spans="1:87" x14ac:dyDescent="0.3">
      <c r="A41" s="2" t="s">
        <v>97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>
        <v>1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5">
        <v>1</v>
      </c>
      <c r="CG41" s="3">
        <v>1</v>
      </c>
      <c r="CH41" s="3">
        <v>3</v>
      </c>
      <c r="CI41" t="str">
        <f>VLOOKUP(A41,Таксономия!A:D,4)</f>
        <v xml:space="preserve"> Alphaproteobacteria</v>
      </c>
    </row>
    <row r="42" spans="1:87" x14ac:dyDescent="0.3">
      <c r="A42" s="2" t="s">
        <v>102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>
        <v>1</v>
      </c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5">
        <v>1</v>
      </c>
      <c r="CG42" s="3"/>
      <c r="CH42" s="3">
        <v>2</v>
      </c>
      <c r="CI42" t="str">
        <f>VLOOKUP(A42,Таксономия!A:D,4)</f>
        <v xml:space="preserve"> Flavobacteriia</v>
      </c>
    </row>
    <row r="43" spans="1:87" x14ac:dyDescent="0.3">
      <c r="A43" s="2" t="s">
        <v>104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>
        <v>1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5">
        <v>1</v>
      </c>
      <c r="CG43" s="3"/>
      <c r="CH43" s="3">
        <v>2</v>
      </c>
      <c r="CI43" t="str">
        <f>VLOOKUP(A43,Таксономия!A:D,4)</f>
        <v xml:space="preserve"> Flavobacteriia</v>
      </c>
    </row>
    <row r="44" spans="1:87" x14ac:dyDescent="0.3">
      <c r="A44" s="2" t="s">
        <v>106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v>1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5">
        <v>1</v>
      </c>
      <c r="CG44" s="3"/>
      <c r="CH44" s="3">
        <v>2</v>
      </c>
      <c r="CI44" t="str">
        <f>VLOOKUP(A44,Таксономия!A:D,4)</f>
        <v xml:space="preserve"> Flavobacteriia</v>
      </c>
    </row>
    <row r="45" spans="1:87" x14ac:dyDescent="0.3">
      <c r="A45" s="2" t="s">
        <v>108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5">
        <v>2</v>
      </c>
      <c r="CG45" s="3"/>
      <c r="CH45" s="3">
        <v>2</v>
      </c>
      <c r="CI45" t="str">
        <f>VLOOKUP(A45,Таксономия!A:D,4)</f>
        <v xml:space="preserve"> Planctomycetia</v>
      </c>
    </row>
    <row r="46" spans="1:87" x14ac:dyDescent="0.3">
      <c r="A46" s="2" t="s">
        <v>110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>
        <v>1</v>
      </c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5">
        <v>1</v>
      </c>
      <c r="CG46" s="3"/>
      <c r="CH46" s="3">
        <v>2</v>
      </c>
      <c r="CI46" t="str">
        <f>VLOOKUP(A46,Таксономия!A:D,4)</f>
        <v xml:space="preserve"> Flavobacteriia</v>
      </c>
    </row>
    <row r="47" spans="1:87" x14ac:dyDescent="0.3">
      <c r="A47" s="2" t="s">
        <v>112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5">
        <v>1</v>
      </c>
      <c r="CG47" s="3"/>
      <c r="CH47" s="3">
        <v>1</v>
      </c>
      <c r="CI47" t="str">
        <f>VLOOKUP(A47,Таксономия!A:D,4)</f>
        <v xml:space="preserve"> Flavobacteriia</v>
      </c>
    </row>
    <row r="48" spans="1:87" x14ac:dyDescent="0.3">
      <c r="A48" s="2" t="s">
        <v>114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5">
        <v>1</v>
      </c>
      <c r="CG48" s="3"/>
      <c r="CH48" s="3">
        <v>1</v>
      </c>
      <c r="CI48" t="str">
        <f>VLOOKUP(A48,Таксономия!A:D,4)</f>
        <v xml:space="preserve"> Flavobacteriia</v>
      </c>
    </row>
    <row r="49" spans="1:87" x14ac:dyDescent="0.3">
      <c r="A49" s="2" t="s">
        <v>116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v>1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5">
        <v>3</v>
      </c>
      <c r="CG49" s="3"/>
      <c r="CH49" s="3">
        <v>4</v>
      </c>
      <c r="CI49" t="str">
        <f>VLOOKUP(A49,Таксономия!A:D,4)</f>
        <v xml:space="preserve"> Flavobacteriia</v>
      </c>
    </row>
    <row r="50" spans="1:87" x14ac:dyDescent="0.3">
      <c r="A50" s="2" t="s">
        <v>119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>
        <v>1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5">
        <v>1</v>
      </c>
      <c r="CG50" s="3"/>
      <c r="CH50" s="3">
        <v>2</v>
      </c>
      <c r="CI50" t="str">
        <f>VLOOKUP(A50,Таксономия!A:D,4)</f>
        <v xml:space="preserve"> Gammaproteobacteria</v>
      </c>
    </row>
    <row r="51" spans="1:87" x14ac:dyDescent="0.3">
      <c r="A51" s="2" t="s">
        <v>122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>
        <v>1</v>
      </c>
      <c r="BS51" s="3"/>
      <c r="BT51" s="3"/>
      <c r="BU51" s="3"/>
      <c r="BV51" s="3">
        <v>1</v>
      </c>
      <c r="BW51" s="3"/>
      <c r="BX51" s="3"/>
      <c r="BY51" s="3"/>
      <c r="BZ51" s="3"/>
      <c r="CA51" s="3"/>
      <c r="CB51" s="3"/>
      <c r="CC51" s="3"/>
      <c r="CD51" s="3"/>
      <c r="CE51" s="3"/>
      <c r="CF51" s="5">
        <v>1</v>
      </c>
      <c r="CG51" s="3"/>
      <c r="CH51" s="3">
        <v>3</v>
      </c>
      <c r="CI51" t="str">
        <f>VLOOKUP(A51,Таксономия!A:D,4)</f>
        <v xml:space="preserve"> Flavobacteriia</v>
      </c>
    </row>
    <row r="52" spans="1:87" x14ac:dyDescent="0.3">
      <c r="A52" s="2" t="s">
        <v>124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>
        <v>1</v>
      </c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5">
        <v>1</v>
      </c>
      <c r="CG52" s="3"/>
      <c r="CH52" s="3">
        <v>2</v>
      </c>
      <c r="CI52" t="str">
        <f>VLOOKUP(A52,Таксономия!A:D,4)</f>
        <v xml:space="preserve"> Flavobacteriia</v>
      </c>
    </row>
    <row r="53" spans="1:87" x14ac:dyDescent="0.3">
      <c r="A53" s="2" t="s">
        <v>126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5">
        <v>1</v>
      </c>
      <c r="CG53" s="3">
        <v>1</v>
      </c>
      <c r="CH53" s="3">
        <v>2</v>
      </c>
      <c r="CI53" t="str">
        <f>VLOOKUP(A53,Таксономия!A:D,4)</f>
        <v xml:space="preserve"> Gammaproteobacteria</v>
      </c>
    </row>
    <row r="54" spans="1:87" s="10" customFormat="1" x14ac:dyDescent="0.3">
      <c r="A54" s="25" t="s">
        <v>128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>
        <v>2</v>
      </c>
      <c r="CG54" s="9"/>
      <c r="CH54" s="9">
        <v>2</v>
      </c>
      <c r="CI54" s="10" t="str">
        <f>VLOOKUP(A54,Таксономия!A:D,4)</f>
        <v xml:space="preserve"> Gammaproteobacteria</v>
      </c>
    </row>
    <row r="55" spans="1:87" s="13" customFormat="1" x14ac:dyDescent="0.3">
      <c r="A55" s="22" t="s">
        <v>130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>
        <v>1</v>
      </c>
      <c r="CG55" s="12"/>
      <c r="CH55" s="12">
        <v>1</v>
      </c>
      <c r="CI55" s="13" t="str">
        <f>VLOOKUP(A55,Таксономия!A:D,4)</f>
        <v xml:space="preserve"> Gammaproteobacteria</v>
      </c>
    </row>
    <row r="56" spans="1:87" s="13" customFormat="1" x14ac:dyDescent="0.3">
      <c r="A56" s="22" t="s">
        <v>132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>
        <v>1</v>
      </c>
      <c r="CG56" s="12"/>
      <c r="CH56" s="12">
        <v>1</v>
      </c>
      <c r="CI56" s="13" t="str">
        <f>VLOOKUP(A56,Таксономия!A:D,4)</f>
        <v xml:space="preserve"> Gammaproteobacteria</v>
      </c>
    </row>
    <row r="57" spans="1:87" s="13" customFormat="1" x14ac:dyDescent="0.3">
      <c r="A57" s="11" t="s">
        <v>134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>
        <v>1</v>
      </c>
      <c r="CG57" s="12"/>
      <c r="CH57" s="12">
        <v>1</v>
      </c>
      <c r="CI57" s="13" t="str">
        <f>VLOOKUP(A57,Таксономия!A:D,4)</f>
        <v xml:space="preserve"> Gammaproteobacteria</v>
      </c>
    </row>
    <row r="58" spans="1:87" s="13" customFormat="1" x14ac:dyDescent="0.3">
      <c r="A58" s="11" t="s">
        <v>136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>
        <v>1</v>
      </c>
      <c r="CG58" s="12"/>
      <c r="CH58" s="12">
        <v>1</v>
      </c>
      <c r="CI58" s="13" t="str">
        <f>VLOOKUP(A58,Таксономия!A:D,4)</f>
        <v xml:space="preserve"> Gammaproteobacteria</v>
      </c>
    </row>
    <row r="59" spans="1:87" x14ac:dyDescent="0.3">
      <c r="A59" s="2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>
        <v>1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>
        <v>1</v>
      </c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5">
        <v>1</v>
      </c>
      <c r="CG59" s="3"/>
      <c r="CH59" s="3">
        <v>3</v>
      </c>
      <c r="CI59" t="str">
        <f>VLOOKUP(A59,Таксономия!A:D,4)</f>
        <v xml:space="preserve"> Flavobacteriia</v>
      </c>
    </row>
    <row r="60" spans="1:87" s="16" customFormat="1" x14ac:dyDescent="0.3">
      <c r="A60" s="26" t="s">
        <v>140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>
        <v>2</v>
      </c>
      <c r="CG60" s="15"/>
      <c r="CH60" s="15">
        <v>2</v>
      </c>
      <c r="CI60" s="16" t="str">
        <f>VLOOKUP(A60,Таксономия!A:D,4)</f>
        <v xml:space="preserve"> Deltaproteobacteria</v>
      </c>
    </row>
    <row r="61" spans="1:87" x14ac:dyDescent="0.3">
      <c r="A61" s="2" t="s">
        <v>142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>
        <v>1</v>
      </c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5">
        <v>1</v>
      </c>
      <c r="CG61" s="3"/>
      <c r="CH61" s="3">
        <v>2</v>
      </c>
      <c r="CI61" t="str">
        <f>VLOOKUP(A61,Таксономия!A:D,4)</f>
        <v xml:space="preserve"> Deltaproteobacteria</v>
      </c>
    </row>
    <row r="62" spans="1:87" x14ac:dyDescent="0.3">
      <c r="A62" s="2" t="s">
        <v>145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v>1</v>
      </c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5">
        <v>1</v>
      </c>
      <c r="CG62" s="3"/>
      <c r="CH62" s="3">
        <v>2</v>
      </c>
      <c r="CI62" t="str">
        <f>VLOOKUP(A62,Таксономия!A:D,4)</f>
        <v xml:space="preserve"> Deltaproteobacteria</v>
      </c>
    </row>
    <row r="63" spans="1:87" x14ac:dyDescent="0.3">
      <c r="A63" s="2" t="s">
        <v>148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5">
        <v>4</v>
      </c>
      <c r="CG63" s="3"/>
      <c r="CH63" s="3">
        <v>4</v>
      </c>
      <c r="CI63" t="str">
        <f>VLOOKUP(A63,Таксономия!A:D,4)</f>
        <v xml:space="preserve"> Deltaproteobacteria</v>
      </c>
    </row>
    <row r="64" spans="1:87" x14ac:dyDescent="0.3">
      <c r="A64" s="2" t="s">
        <v>150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5">
        <v>9</v>
      </c>
      <c r="CG64" s="3"/>
      <c r="CH64" s="3">
        <v>9</v>
      </c>
      <c r="CI64" t="str">
        <f>VLOOKUP(A64,Таксономия!A:D,4)</f>
        <v xml:space="preserve"> Deltaproteobacteria</v>
      </c>
    </row>
    <row r="65" spans="1:87" x14ac:dyDescent="0.3">
      <c r="A65" s="2" t="s">
        <v>152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>
        <v>1</v>
      </c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5">
        <v>2</v>
      </c>
      <c r="CG65" s="3"/>
      <c r="CH65" s="3">
        <v>3</v>
      </c>
      <c r="CI65" t="str">
        <f>VLOOKUP(A65,Таксономия!A:D,4)</f>
        <v xml:space="preserve"> Deltaproteobacteria</v>
      </c>
    </row>
    <row r="66" spans="1:87" x14ac:dyDescent="0.3">
      <c r="A66" s="2" t="s">
        <v>155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>
        <v>2</v>
      </c>
      <c r="BZ66" s="3">
        <v>1</v>
      </c>
      <c r="CA66" s="3"/>
      <c r="CB66" s="3"/>
      <c r="CC66" s="3"/>
      <c r="CD66" s="3"/>
      <c r="CE66" s="3"/>
      <c r="CF66" s="5">
        <v>1</v>
      </c>
      <c r="CG66" s="3"/>
      <c r="CH66" s="3">
        <v>4</v>
      </c>
      <c r="CI66" t="str">
        <f>VLOOKUP(A66,Таксономия!A:D,4)</f>
        <v xml:space="preserve"> Deltaproteobacteria</v>
      </c>
    </row>
    <row r="67" spans="1:87" x14ac:dyDescent="0.3">
      <c r="A67" s="2" t="s">
        <v>161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5">
        <v>3</v>
      </c>
      <c r="CG67" s="3"/>
      <c r="CH67" s="3">
        <v>3</v>
      </c>
      <c r="CI67" t="str">
        <f>VLOOKUP(A67,Таксономия!A:D,4)</f>
        <v xml:space="preserve"> Deltaproteobacteria</v>
      </c>
    </row>
    <row r="68" spans="1:87" s="19" customFormat="1" x14ac:dyDescent="0.3">
      <c r="A68" s="24" t="s">
        <v>163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>
        <v>1</v>
      </c>
      <c r="CG68" s="18"/>
      <c r="CH68" s="18">
        <v>1</v>
      </c>
      <c r="CI68" s="19" t="str">
        <f>VLOOKUP(A68,Таксономия!A:D,4)</f>
        <v xml:space="preserve"> Deltaproteobacteria</v>
      </c>
    </row>
    <row r="69" spans="1:87" s="16" customFormat="1" x14ac:dyDescent="0.3">
      <c r="A69" s="26" t="s">
        <v>165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>
        <v>2</v>
      </c>
      <c r="CG69" s="15"/>
      <c r="CH69" s="15">
        <v>2</v>
      </c>
      <c r="CI69" s="16" t="str">
        <f>VLOOKUP(A69,Таксономия!A:D,4)</f>
        <v xml:space="preserve"> Deltaproteobacteria</v>
      </c>
    </row>
    <row r="70" spans="1:87" s="16" customFormat="1" x14ac:dyDescent="0.3">
      <c r="A70" s="26" t="s">
        <v>167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>
        <v>2</v>
      </c>
      <c r="CG70" s="15"/>
      <c r="CH70" s="15">
        <v>2</v>
      </c>
      <c r="CI70" s="16" t="str">
        <f>VLOOKUP(A70,Таксономия!A:D,4)</f>
        <v xml:space="preserve"> Deltaproteobacteria</v>
      </c>
    </row>
    <row r="71" spans="1:87" s="19" customFormat="1" x14ac:dyDescent="0.3">
      <c r="A71" s="24" t="s">
        <v>169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>
        <v>1</v>
      </c>
      <c r="CG71" s="18"/>
      <c r="CH71" s="18">
        <v>1</v>
      </c>
      <c r="CI71" s="19" t="str">
        <f>VLOOKUP(A71,Таксономия!A:D,4)</f>
        <v xml:space="preserve"> Deltaproteobacteria</v>
      </c>
    </row>
    <row r="72" spans="1:87" s="19" customFormat="1" x14ac:dyDescent="0.3">
      <c r="A72" s="24" t="s">
        <v>171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>
        <v>1</v>
      </c>
      <c r="CG72" s="18"/>
      <c r="CH72" s="18">
        <v>1</v>
      </c>
      <c r="CI72" s="19" t="str">
        <f>VLOOKUP(A72,Таксономия!A:D,4)</f>
        <v xml:space="preserve"> Deltaproteobacteria</v>
      </c>
    </row>
    <row r="73" spans="1:87" s="19" customFormat="1" x14ac:dyDescent="0.3">
      <c r="A73" s="24" t="s">
        <v>173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>
        <v>1</v>
      </c>
      <c r="CG73" s="18"/>
      <c r="CH73" s="18">
        <v>1</v>
      </c>
      <c r="CI73" s="19" t="str">
        <f>VLOOKUP(A73,Таксономия!A:D,4)</f>
        <v xml:space="preserve"> Deltaproteobacteria</v>
      </c>
    </row>
    <row r="74" spans="1:87" s="19" customFormat="1" x14ac:dyDescent="0.3">
      <c r="A74" s="24" t="s">
        <v>175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>
        <v>1</v>
      </c>
      <c r="CG74" s="18"/>
      <c r="CH74" s="18">
        <v>1</v>
      </c>
      <c r="CI74" s="19" t="str">
        <f>VLOOKUP(A74,Таксономия!A:D,4)</f>
        <v xml:space="preserve"> Deltaproteobacteria</v>
      </c>
    </row>
    <row r="75" spans="1:87" s="16" customFormat="1" x14ac:dyDescent="0.3">
      <c r="A75" s="26" t="s">
        <v>177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>
        <v>2</v>
      </c>
      <c r="CG75" s="15"/>
      <c r="CH75" s="15">
        <v>2</v>
      </c>
      <c r="CI75" s="16" t="str">
        <f>VLOOKUP(A75,Таксономия!A:D,4)</f>
        <v xml:space="preserve"> Deltaproteobacteria</v>
      </c>
    </row>
    <row r="76" spans="1:87" s="19" customFormat="1" x14ac:dyDescent="0.3">
      <c r="A76" s="24" t="s">
        <v>179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>
        <v>1</v>
      </c>
      <c r="CG76" s="18"/>
      <c r="CH76" s="18">
        <v>1</v>
      </c>
      <c r="CI76" s="19" t="str">
        <f>VLOOKUP(A76,Таксономия!A:D,4)</f>
        <v xml:space="preserve"> Deltaproteobacteria</v>
      </c>
    </row>
    <row r="77" spans="1:87" s="19" customFormat="1" x14ac:dyDescent="0.3">
      <c r="A77" s="24" t="s">
        <v>181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>
        <v>1</v>
      </c>
      <c r="CG77" s="18"/>
      <c r="CH77" s="18">
        <v>1</v>
      </c>
      <c r="CI77" s="19" t="str">
        <f>VLOOKUP(A77,Таксономия!A:D,4)</f>
        <v xml:space="preserve"> Deltaproteobacteria</v>
      </c>
    </row>
    <row r="78" spans="1:87" x14ac:dyDescent="0.3">
      <c r="A78" s="2" t="s">
        <v>183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>
        <v>1</v>
      </c>
      <c r="CB78" s="3"/>
      <c r="CC78" s="3">
        <v>1</v>
      </c>
      <c r="CD78" s="3"/>
      <c r="CE78" s="3"/>
      <c r="CF78" s="5">
        <v>1</v>
      </c>
      <c r="CG78" s="3"/>
      <c r="CH78" s="3">
        <v>3</v>
      </c>
      <c r="CI78" t="str">
        <f>VLOOKUP(A78,Таксономия!A:D,4)</f>
        <v xml:space="preserve"> Deltaproteobacteria</v>
      </c>
    </row>
    <row r="79" spans="1:87" x14ac:dyDescent="0.3">
      <c r="A79" s="2" t="s">
        <v>185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>
        <v>1</v>
      </c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>
        <v>2</v>
      </c>
      <c r="BZ79" s="3"/>
      <c r="CA79" s="3"/>
      <c r="CB79" s="3"/>
      <c r="CC79" s="3"/>
      <c r="CD79" s="3"/>
      <c r="CE79" s="3"/>
      <c r="CF79" s="5">
        <v>1</v>
      </c>
      <c r="CG79" s="3"/>
      <c r="CH79" s="3">
        <v>4</v>
      </c>
      <c r="CI79" t="str">
        <f>VLOOKUP(A79,Таксономия!A:D,4)</f>
        <v xml:space="preserve"> Deltaproteobacteria</v>
      </c>
    </row>
    <row r="80" spans="1:87" s="19" customFormat="1" x14ac:dyDescent="0.3">
      <c r="A80" s="24" t="s">
        <v>188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>
        <v>1</v>
      </c>
      <c r="CG80" s="18"/>
      <c r="CH80" s="18">
        <v>1</v>
      </c>
      <c r="CI80" s="19" t="str">
        <f>VLOOKUP(A80,Таксономия!A:D,4)</f>
        <v xml:space="preserve"> Deltaproteobacteria</v>
      </c>
    </row>
    <row r="81" spans="1:87" x14ac:dyDescent="0.3">
      <c r="A81" s="2" t="s">
        <v>190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5">
        <v>2</v>
      </c>
      <c r="CG81" s="3"/>
      <c r="CH81" s="3">
        <v>2</v>
      </c>
      <c r="CI81" t="str">
        <f>VLOOKUP(A81,Таксономия!A:D,4)</f>
        <v xml:space="preserve"> Chloroflexia</v>
      </c>
    </row>
    <row r="82" spans="1:87" x14ac:dyDescent="0.3">
      <c r="A82" s="2" t="s">
        <v>192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>
        <v>1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5">
        <v>1</v>
      </c>
      <c r="CG82" s="3">
        <v>1</v>
      </c>
      <c r="CH82" s="3">
        <v>3</v>
      </c>
      <c r="CI82" t="str">
        <f>VLOOKUP(A82,Таксономия!A:D,4)</f>
        <v xml:space="preserve"> Alphaproteobacteria</v>
      </c>
    </row>
    <row r="83" spans="1:87" x14ac:dyDescent="0.3">
      <c r="A83" s="2" t="s">
        <v>195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>
        <v>1</v>
      </c>
      <c r="CD83" s="3"/>
      <c r="CE83" s="3"/>
      <c r="CF83" s="5">
        <v>1</v>
      </c>
      <c r="CG83" s="3"/>
      <c r="CH83" s="3">
        <v>2</v>
      </c>
      <c r="CI83" t="str">
        <f>VLOOKUP(A83,Таксономия!A:D,4)</f>
        <v xml:space="preserve"> Gammaproteobacteria</v>
      </c>
    </row>
    <row r="84" spans="1:87" x14ac:dyDescent="0.3">
      <c r="A84" s="2" t="s">
        <v>197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5">
        <v>2</v>
      </c>
      <c r="CG84" s="3"/>
      <c r="CH84" s="3">
        <v>2</v>
      </c>
      <c r="CI84" t="str">
        <f>VLOOKUP(A84,Таксономия!A:D,4)</f>
        <v xml:space="preserve"> Planctomycetia</v>
      </c>
    </row>
    <row r="85" spans="1:87" x14ac:dyDescent="0.3">
      <c r="A85" s="2" t="s">
        <v>199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5">
        <v>1</v>
      </c>
      <c r="CG85" s="3"/>
      <c r="CH85" s="3">
        <v>1</v>
      </c>
      <c r="CI85" t="str">
        <f>VLOOKUP(A85,Таксономия!A:D,4)</f>
        <v xml:space="preserve"> Lentisphaeria</v>
      </c>
    </row>
    <row r="86" spans="1:87" x14ac:dyDescent="0.3">
      <c r="A86" s="2" t="s">
        <v>201</v>
      </c>
      <c r="B86" s="3"/>
      <c r="C86" s="3">
        <v>1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5">
        <v>2</v>
      </c>
      <c r="CG86" s="3"/>
      <c r="CH86" s="3">
        <v>3</v>
      </c>
      <c r="CI86" t="str">
        <f>VLOOKUP(A86,Таксономия!A:D,4)</f>
        <v xml:space="preserve"> Sphingobacteriia</v>
      </c>
    </row>
    <row r="87" spans="1:87" x14ac:dyDescent="0.3">
      <c r="A87" s="2" t="s">
        <v>204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>
        <v>1</v>
      </c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5">
        <v>1</v>
      </c>
      <c r="CG87" s="3"/>
      <c r="CH87" s="3">
        <v>2</v>
      </c>
      <c r="CI87" t="str">
        <f>VLOOKUP(A87,Таксономия!A:D,4)</f>
        <v xml:space="preserve"> environmental samples.</v>
      </c>
    </row>
    <row r="88" spans="1:87" s="16" customFormat="1" x14ac:dyDescent="0.3">
      <c r="A88" s="26" t="s">
        <v>206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>
        <v>2</v>
      </c>
      <c r="CG88" s="15"/>
      <c r="CH88" s="15">
        <v>2</v>
      </c>
      <c r="CI88" s="16" t="str">
        <f>VLOOKUP(A88,Таксономия!A:D,4)</f>
        <v xml:space="preserve"> Deltaproteobacteria</v>
      </c>
    </row>
    <row r="89" spans="1:87" s="16" customFormat="1" x14ac:dyDescent="0.3">
      <c r="A89" s="26" t="s">
        <v>208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>
        <v>2</v>
      </c>
      <c r="CG89" s="15"/>
      <c r="CH89" s="15">
        <v>2</v>
      </c>
      <c r="CI89" s="16" t="str">
        <f>VLOOKUP(A89,Таксономия!A:D,4)</f>
        <v xml:space="preserve"> Deltaproteobacteria</v>
      </c>
    </row>
    <row r="90" spans="1:87" x14ac:dyDescent="0.3">
      <c r="A90" s="2" t="s">
        <v>210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5">
        <v>1</v>
      </c>
      <c r="CG90" s="3">
        <v>1</v>
      </c>
      <c r="CH90" s="3">
        <v>2</v>
      </c>
      <c r="CI90" t="str">
        <f>VLOOKUP(A90,Таксономия!A:D,4)</f>
        <v xml:space="preserve"> Betaproteobacteria</v>
      </c>
    </row>
    <row r="91" spans="1:87" x14ac:dyDescent="0.3">
      <c r="A91" s="2" t="s">
        <v>212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>
        <v>1</v>
      </c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5">
        <v>1</v>
      </c>
      <c r="CG91" s="3"/>
      <c r="CH91" s="3">
        <v>2</v>
      </c>
      <c r="CI91" t="str">
        <f>VLOOKUP(A91,Таксономия!A:D,4)</f>
        <v xml:space="preserve"> Flavobacteriia</v>
      </c>
    </row>
    <row r="92" spans="1:87" s="13" customFormat="1" x14ac:dyDescent="0.3">
      <c r="A92" s="11" t="s">
        <v>214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>
        <v>1</v>
      </c>
      <c r="CG92" s="12"/>
      <c r="CH92" s="12">
        <v>1</v>
      </c>
      <c r="CI92" s="13" t="str">
        <f>VLOOKUP(A92,Таксономия!A:D,4)</f>
        <v xml:space="preserve"> Gammaproteobacteria</v>
      </c>
    </row>
    <row r="93" spans="1:87" x14ac:dyDescent="0.3">
      <c r="A93" s="2" t="s">
        <v>216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>
        <v>1</v>
      </c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5">
        <v>1</v>
      </c>
      <c r="CG93" s="3"/>
      <c r="CH93" s="3">
        <v>2</v>
      </c>
      <c r="CI93" t="str">
        <f>VLOOKUP(A93,Таксономия!A:D,4)</f>
        <v xml:space="preserve"> Gammaproteobacteria</v>
      </c>
    </row>
    <row r="94" spans="1:87" s="13" customFormat="1" x14ac:dyDescent="0.3">
      <c r="A94" s="11" t="s">
        <v>218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>
        <v>1</v>
      </c>
      <c r="CG94" s="12"/>
      <c r="CH94" s="12">
        <v>1</v>
      </c>
      <c r="CI94" s="13" t="str">
        <f>VLOOKUP(A94,Таксономия!A:D,4)</f>
        <v xml:space="preserve"> Gammaproteobacteria</v>
      </c>
    </row>
    <row r="95" spans="1:87" s="10" customFormat="1" x14ac:dyDescent="0.3">
      <c r="A95" s="25" t="s">
        <v>220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>
        <v>2</v>
      </c>
      <c r="CG95" s="9"/>
      <c r="CH95" s="9">
        <v>2</v>
      </c>
      <c r="CI95" s="10" t="str">
        <f>VLOOKUP(A95,Таксономия!A:D,4)</f>
        <v xml:space="preserve"> Gammaproteobacteria</v>
      </c>
    </row>
    <row r="96" spans="1:87" s="13" customFormat="1" x14ac:dyDescent="0.3">
      <c r="A96" s="11" t="s">
        <v>222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>
        <v>1</v>
      </c>
      <c r="CG96" s="12"/>
      <c r="CH96" s="12">
        <v>1</v>
      </c>
      <c r="CI96" s="13" t="str">
        <f>VLOOKUP(A96,Таксономия!A:D,4)</f>
        <v xml:space="preserve"> Gammaproteobacteria</v>
      </c>
    </row>
    <row r="97" spans="1:87" x14ac:dyDescent="0.3">
      <c r="A97" s="2" t="s">
        <v>224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>
        <v>1</v>
      </c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5">
        <v>1</v>
      </c>
      <c r="CG97" s="3"/>
      <c r="CH97" s="3">
        <v>2</v>
      </c>
      <c r="CI97" t="str">
        <f>VLOOKUP(A97,Таксономия!A:D,4)</f>
        <v xml:space="preserve"> Epsilonproteobacteria</v>
      </c>
    </row>
    <row r="98" spans="1:87" x14ac:dyDescent="0.3">
      <c r="A98" s="2" t="s">
        <v>226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>
        <v>1</v>
      </c>
      <c r="BW98" s="3"/>
      <c r="BX98" s="3"/>
      <c r="BY98" s="3"/>
      <c r="BZ98" s="3"/>
      <c r="CA98" s="3"/>
      <c r="CB98" s="3"/>
      <c r="CC98" s="3"/>
      <c r="CD98" s="3"/>
      <c r="CE98" s="3"/>
      <c r="CF98" s="5">
        <v>1</v>
      </c>
      <c r="CG98" s="3"/>
      <c r="CH98" s="3">
        <v>2</v>
      </c>
      <c r="CI98" t="str">
        <f>VLOOKUP(A98,Таксономия!A:D,4)</f>
        <v xml:space="preserve"> Deltaproteobacteria</v>
      </c>
    </row>
    <row r="99" spans="1:87" s="19" customFormat="1" x14ac:dyDescent="0.3">
      <c r="A99" s="24" t="s">
        <v>228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>
        <v>1</v>
      </c>
      <c r="CG99" s="18"/>
      <c r="CH99" s="18">
        <v>1</v>
      </c>
      <c r="CI99" s="19" t="str">
        <f>VLOOKUP(A99,Таксономия!A:D,4)</f>
        <v xml:space="preserve"> Deltaproteobacteria</v>
      </c>
    </row>
    <row r="100" spans="1:87" s="19" customFormat="1" x14ac:dyDescent="0.3">
      <c r="A100" s="24" t="s">
        <v>230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>
        <v>1</v>
      </c>
      <c r="CG100" s="18"/>
      <c r="CH100" s="18">
        <v>1</v>
      </c>
      <c r="CI100" s="19" t="str">
        <f>VLOOKUP(A100,Таксономия!A:D,4)</f>
        <v xml:space="preserve"> Deltaproteobacteria</v>
      </c>
    </row>
    <row r="101" spans="1:87" s="19" customFormat="1" x14ac:dyDescent="0.3">
      <c r="A101" s="24" t="s">
        <v>232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>
        <v>1</v>
      </c>
      <c r="CG101" s="18"/>
      <c r="CH101" s="18">
        <v>1</v>
      </c>
      <c r="CI101" s="19" t="str">
        <f>VLOOKUP(A101,Таксономия!A:D,4)</f>
        <v xml:space="preserve"> Deltaproteobacteria</v>
      </c>
    </row>
    <row r="102" spans="1:87" x14ac:dyDescent="0.3">
      <c r="A102" s="2" t="s">
        <v>234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>
        <v>1</v>
      </c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5">
        <v>1</v>
      </c>
      <c r="CG102" s="3"/>
      <c r="CH102" s="3">
        <v>2</v>
      </c>
      <c r="CI102" t="str">
        <f>VLOOKUP(A102,Таксономия!A:D,4)</f>
        <v xml:space="preserve"> Deltaproteobacteria</v>
      </c>
    </row>
    <row r="103" spans="1:87" x14ac:dyDescent="0.3">
      <c r="A103" s="2" t="s">
        <v>237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>
        <v>1</v>
      </c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5">
        <v>2</v>
      </c>
      <c r="CG103" s="3"/>
      <c r="CH103" s="3">
        <v>3</v>
      </c>
      <c r="CI103" t="str">
        <f>VLOOKUP(A103,Таксономия!A:D,4)</f>
        <v xml:space="preserve"> Deltaproteobacteria</v>
      </c>
    </row>
    <row r="104" spans="1:87" x14ac:dyDescent="0.3">
      <c r="A104" s="2" t="s">
        <v>240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>
        <v>1</v>
      </c>
      <c r="CD104" s="3"/>
      <c r="CE104" s="3"/>
      <c r="CF104" s="5">
        <v>1</v>
      </c>
      <c r="CG104" s="3"/>
      <c r="CH104" s="3">
        <v>2</v>
      </c>
      <c r="CI104" t="str">
        <f>VLOOKUP(A104,Таксономия!A:D,4)</f>
        <v xml:space="preserve"> Gammaproteobacteria</v>
      </c>
    </row>
    <row r="105" spans="1:87" x14ac:dyDescent="0.3">
      <c r="A105" s="2" t="s">
        <v>242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5">
        <v>2</v>
      </c>
      <c r="CG105" s="3"/>
      <c r="CH105" s="3">
        <v>2</v>
      </c>
      <c r="CI105" t="str">
        <f>VLOOKUP(A105,Таксономия!A:D,4)</f>
        <v xml:space="preserve"> Chloroflexia</v>
      </c>
    </row>
    <row r="106" spans="1:87" x14ac:dyDescent="0.3">
      <c r="A106" s="2" t="s">
        <v>244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>
        <v>1</v>
      </c>
      <c r="CB106" s="3"/>
      <c r="CC106" s="3">
        <v>1</v>
      </c>
      <c r="CD106" s="3"/>
      <c r="CE106" s="3"/>
      <c r="CF106" s="5">
        <v>1</v>
      </c>
      <c r="CG106" s="3"/>
      <c r="CH106" s="3">
        <v>3</v>
      </c>
      <c r="CI106" t="str">
        <f>VLOOKUP(A106,Таксономия!A:D,4)</f>
        <v xml:space="preserve"> Thermoprotei</v>
      </c>
    </row>
    <row r="107" spans="1:87" x14ac:dyDescent="0.3">
      <c r="A107" s="2" t="s">
        <v>246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5">
        <v>1</v>
      </c>
      <c r="CG107" s="3"/>
      <c r="CH107" s="3">
        <v>1</v>
      </c>
      <c r="CI107">
        <f>VLOOKUP(A107,Таксономия!A:D,4)</f>
        <v>0</v>
      </c>
    </row>
    <row r="108" spans="1:87" x14ac:dyDescent="0.3">
      <c r="A108" s="2" t="s">
        <v>248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>
        <v>1</v>
      </c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5">
        <v>1</v>
      </c>
      <c r="CG108" s="3"/>
      <c r="CH108" s="3">
        <v>2</v>
      </c>
      <c r="CI108" t="str">
        <f>VLOOKUP(A108,Таксономия!A:D,4)</f>
        <v xml:space="preserve"> Epsilonproteobacteria</v>
      </c>
    </row>
    <row r="109" spans="1:87" s="13" customFormat="1" x14ac:dyDescent="0.3">
      <c r="A109" s="11" t="s">
        <v>250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>
        <v>1</v>
      </c>
      <c r="CG109" s="12"/>
      <c r="CH109" s="12">
        <v>1</v>
      </c>
      <c r="CI109" s="13" t="str">
        <f>VLOOKUP(A109,Таксономия!A:D,4)</f>
        <v xml:space="preserve"> Gammaproteobacteria</v>
      </c>
    </row>
    <row r="110" spans="1:87" s="13" customFormat="1" x14ac:dyDescent="0.3">
      <c r="A110" s="11" t="s">
        <v>252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>
        <v>1</v>
      </c>
      <c r="CG110" s="12"/>
      <c r="CH110" s="12">
        <v>1</v>
      </c>
      <c r="CI110" s="13" t="str">
        <f>VLOOKUP(A110,Таксономия!A:D,4)</f>
        <v xml:space="preserve"> Gammaproteobacteria</v>
      </c>
    </row>
    <row r="111" spans="1:87" s="13" customFormat="1" x14ac:dyDescent="0.3">
      <c r="A111" s="11" t="s">
        <v>254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>
        <v>1</v>
      </c>
      <c r="CG111" s="12"/>
      <c r="CH111" s="12">
        <v>1</v>
      </c>
      <c r="CI111" s="13" t="str">
        <f>VLOOKUP(A111,Таксономия!A:D,4)</f>
        <v xml:space="preserve"> Gammaproteobacteria</v>
      </c>
    </row>
    <row r="112" spans="1:87" x14ac:dyDescent="0.3">
      <c r="A112" s="2" t="s">
        <v>256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>
        <v>1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5">
        <v>1</v>
      </c>
      <c r="CG112" s="3"/>
      <c r="CH112" s="3">
        <v>2</v>
      </c>
      <c r="CI112" t="str">
        <f>VLOOKUP(A112,Таксономия!A:D,4)</f>
        <v xml:space="preserve"> Gammaproteobacteria</v>
      </c>
    </row>
    <row r="113" spans="1:87" s="13" customFormat="1" x14ac:dyDescent="0.3">
      <c r="A113" s="11" t="s">
        <v>258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>
        <v>1</v>
      </c>
      <c r="CG113" s="12"/>
      <c r="CH113" s="12">
        <v>1</v>
      </c>
      <c r="CI113" s="13" t="str">
        <f>VLOOKUP(A113,Таксономия!A:D,4)</f>
        <v xml:space="preserve"> Gammaproteobacteria</v>
      </c>
    </row>
    <row r="114" spans="1:87" x14ac:dyDescent="0.3">
      <c r="A114" s="2" t="s">
        <v>260</v>
      </c>
      <c r="B114" s="3"/>
      <c r="C114" s="3"/>
      <c r="D114" s="3">
        <v>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5">
        <v>1</v>
      </c>
      <c r="CG114" s="3"/>
      <c r="CH114" s="3">
        <v>2</v>
      </c>
      <c r="CI114" t="str">
        <f>VLOOKUP(A114,Таксономия!A:D,4)</f>
        <v xml:space="preserve"> Gammaproteobacteria</v>
      </c>
    </row>
    <row r="115" spans="1:87" x14ac:dyDescent="0.3">
      <c r="A115" s="2" t="s">
        <v>263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>
        <v>1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5">
        <v>1</v>
      </c>
      <c r="CG115" s="3"/>
      <c r="CH115" s="3">
        <v>2</v>
      </c>
      <c r="CI115" t="str">
        <f>VLOOKUP(A115,Таксономия!A:D,4)</f>
        <v xml:space="preserve"> Gammaproteobacteria</v>
      </c>
    </row>
    <row r="116" spans="1:87" s="13" customFormat="1" x14ac:dyDescent="0.3">
      <c r="A116" s="11" t="s">
        <v>266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>
        <v>1</v>
      </c>
      <c r="CG116" s="12"/>
      <c r="CH116" s="12">
        <v>1</v>
      </c>
      <c r="CI116" s="13" t="str">
        <f>VLOOKUP(A116,Таксономия!A:D,4)</f>
        <v xml:space="preserve"> Gammaproteobacteria</v>
      </c>
    </row>
    <row r="117" spans="1:87" s="13" customFormat="1" x14ac:dyDescent="0.3">
      <c r="A117" s="11" t="s">
        <v>268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>
        <v>1</v>
      </c>
      <c r="CG117" s="12"/>
      <c r="CH117" s="12">
        <v>1</v>
      </c>
      <c r="CI117" s="13" t="str">
        <f>VLOOKUP(A117,Таксономия!A:D,4)</f>
        <v xml:space="preserve"> Gammaproteobacteria</v>
      </c>
    </row>
    <row r="118" spans="1:87" s="13" customFormat="1" x14ac:dyDescent="0.3">
      <c r="A118" s="11" t="s">
        <v>270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>
        <v>1</v>
      </c>
      <c r="CG118" s="12"/>
      <c r="CH118" s="12">
        <v>1</v>
      </c>
      <c r="CI118" s="13" t="str">
        <f>VLOOKUP(A118,Таксономия!A:D,4)</f>
        <v xml:space="preserve"> Gammaproteobacteria</v>
      </c>
    </row>
    <row r="119" spans="1:87" x14ac:dyDescent="0.3">
      <c r="A119" s="2" t="s">
        <v>272</v>
      </c>
      <c r="B119" s="3"/>
      <c r="C119" s="3"/>
      <c r="D119" s="3">
        <v>1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5">
        <v>1</v>
      </c>
      <c r="CG119" s="3"/>
      <c r="CH119" s="3">
        <v>2</v>
      </c>
      <c r="CI119" t="str">
        <f>VLOOKUP(A119,Таксономия!A:D,4)</f>
        <v xml:space="preserve"> Gammaproteobacteria</v>
      </c>
    </row>
    <row r="120" spans="1:87" s="10" customFormat="1" x14ac:dyDescent="0.3">
      <c r="A120" s="25" t="s">
        <v>274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>
        <v>2</v>
      </c>
      <c r="CG120" s="9"/>
      <c r="CH120" s="9">
        <v>2</v>
      </c>
      <c r="CI120" s="10" t="str">
        <f>VLOOKUP(A120,Таксономия!A:D,4)</f>
        <v xml:space="preserve"> Gammaproteobacteria</v>
      </c>
    </row>
    <row r="121" spans="1:87" x14ac:dyDescent="0.3">
      <c r="A121" s="2" t="s">
        <v>276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>
        <v>1</v>
      </c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5">
        <v>1</v>
      </c>
      <c r="CG121" s="3"/>
      <c r="CH121" s="3">
        <v>2</v>
      </c>
      <c r="CI121" t="str">
        <f>VLOOKUP(A121,Таксономия!A:D,4)</f>
        <v xml:space="preserve"> Gammaproteobacteria</v>
      </c>
    </row>
    <row r="122" spans="1:87" x14ac:dyDescent="0.3">
      <c r="A122" s="2" t="s">
        <v>279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>
        <v>1</v>
      </c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5">
        <v>1</v>
      </c>
      <c r="CG122" s="3"/>
      <c r="CH122" s="3">
        <v>2</v>
      </c>
      <c r="CI122" t="str">
        <f>VLOOKUP(A122,Таксономия!A:D,4)</f>
        <v xml:space="preserve"> Gammaproteobacteria</v>
      </c>
    </row>
    <row r="123" spans="1:87" x14ac:dyDescent="0.3">
      <c r="A123" s="2" t="s">
        <v>281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>
        <v>1</v>
      </c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5">
        <v>1</v>
      </c>
      <c r="CG123" s="3"/>
      <c r="CH123" s="3">
        <v>2</v>
      </c>
      <c r="CI123" t="str">
        <f>VLOOKUP(A123,Таксономия!A:D,4)</f>
        <v xml:space="preserve"> Gammaproteobacteria</v>
      </c>
    </row>
    <row r="124" spans="1:87" x14ac:dyDescent="0.3">
      <c r="A124" s="2" t="s">
        <v>284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>
        <v>1</v>
      </c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>
        <v>1</v>
      </c>
      <c r="CD124" s="3"/>
      <c r="CE124" s="3"/>
      <c r="CF124" s="5">
        <v>1</v>
      </c>
      <c r="CG124" s="3"/>
      <c r="CH124" s="3">
        <v>3</v>
      </c>
      <c r="CI124" t="str">
        <f>VLOOKUP(A124,Таксономия!A:D,4)</f>
        <v xml:space="preserve"> Gammaproteobacteria</v>
      </c>
    </row>
    <row r="125" spans="1:87" x14ac:dyDescent="0.3">
      <c r="A125" s="2" t="s">
        <v>287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>
        <v>1</v>
      </c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5">
        <v>1</v>
      </c>
      <c r="CG125" s="3"/>
      <c r="CH125" s="3">
        <v>2</v>
      </c>
      <c r="CI125" t="str">
        <f>VLOOKUP(A125,Таксономия!A:D,4)</f>
        <v xml:space="preserve"> Gammaproteobacteria</v>
      </c>
    </row>
    <row r="126" spans="1:87" x14ac:dyDescent="0.3">
      <c r="A126" s="2" t="s">
        <v>290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>
        <v>1</v>
      </c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5">
        <v>1</v>
      </c>
      <c r="CG126" s="3"/>
      <c r="CH126" s="3">
        <v>2</v>
      </c>
      <c r="CI126" t="str">
        <f>VLOOKUP(A126,Таксономия!A:D,4)</f>
        <v xml:space="preserve"> Bacteroidetes Order II. Incertae sedis</v>
      </c>
    </row>
    <row r="127" spans="1:87" x14ac:dyDescent="0.3">
      <c r="A127" s="2" t="s">
        <v>293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>
        <v>1</v>
      </c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5">
        <v>1</v>
      </c>
      <c r="CG127" s="3"/>
      <c r="CH127" s="3">
        <v>2</v>
      </c>
      <c r="CI127" t="str">
        <f>VLOOKUP(A127,Таксономия!A:D,4)</f>
        <v xml:space="preserve"> Flavobacteriia</v>
      </c>
    </row>
    <row r="128" spans="1:87" x14ac:dyDescent="0.3">
      <c r="A128" s="2" t="s">
        <v>295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>
        <v>1</v>
      </c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5">
        <v>1</v>
      </c>
      <c r="CG128" s="3"/>
      <c r="CH128" s="3">
        <v>2</v>
      </c>
      <c r="CI128" t="str">
        <f>VLOOKUP(A128,Таксономия!A:D,4)</f>
        <v xml:space="preserve"> Flavobacteriia</v>
      </c>
    </row>
    <row r="129" spans="1:87" x14ac:dyDescent="0.3">
      <c r="A129" s="2" t="s">
        <v>297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>
        <v>1</v>
      </c>
      <c r="BW129" s="3"/>
      <c r="BX129" s="3"/>
      <c r="BY129" s="3"/>
      <c r="BZ129" s="3"/>
      <c r="CA129" s="3"/>
      <c r="CB129" s="3"/>
      <c r="CC129" s="3"/>
      <c r="CD129" s="3"/>
      <c r="CE129" s="3"/>
      <c r="CF129" s="5">
        <v>1</v>
      </c>
      <c r="CG129" s="3"/>
      <c r="CH129" s="3">
        <v>2</v>
      </c>
      <c r="CI129" t="str">
        <f>VLOOKUP(A129,Таксономия!A:D,4)</f>
        <v xml:space="preserve"> Deltaproteobacteria</v>
      </c>
    </row>
    <row r="130" spans="1:87" s="19" customFormat="1" x14ac:dyDescent="0.3">
      <c r="A130" s="24" t="s">
        <v>299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>
        <v>1</v>
      </c>
      <c r="CG130" s="18"/>
      <c r="CH130" s="18">
        <v>1</v>
      </c>
      <c r="CI130" s="19" t="str">
        <f>VLOOKUP(A130,Таксономия!A:D,4)</f>
        <v xml:space="preserve"> Deltaproteobacteria</v>
      </c>
    </row>
    <row r="131" spans="1:87" x14ac:dyDescent="0.3">
      <c r="A131" s="2" t="s">
        <v>301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>
        <v>1</v>
      </c>
      <c r="CD131" s="3"/>
      <c r="CE131" s="3"/>
      <c r="CF131" s="5">
        <v>1</v>
      </c>
      <c r="CG131" s="3"/>
      <c r="CH131" s="3">
        <v>2</v>
      </c>
      <c r="CI131" t="str">
        <f>VLOOKUP(A131,Таксономия!A:D,4)</f>
        <v xml:space="preserve"> Gammaproteobacteria</v>
      </c>
    </row>
    <row r="132" spans="1:87" x14ac:dyDescent="0.3">
      <c r="A132" s="2" t="s">
        <v>303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>
        <v>1</v>
      </c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5">
        <v>1</v>
      </c>
      <c r="CG132" s="3"/>
      <c r="CH132" s="3">
        <v>2</v>
      </c>
      <c r="CI132" t="str">
        <f>VLOOKUP(A132,Таксономия!A:D,4)</f>
        <v xml:space="preserve"> Gammaproteobacteria</v>
      </c>
    </row>
    <row r="133" spans="1:87" x14ac:dyDescent="0.3">
      <c r="A133" s="2" t="s">
        <v>305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>
        <v>1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>
        <v>1</v>
      </c>
      <c r="CE133" s="3"/>
      <c r="CF133" s="5">
        <v>1</v>
      </c>
      <c r="CG133" s="3"/>
      <c r="CH133" s="3">
        <v>3</v>
      </c>
      <c r="CI133" t="str">
        <f>VLOOKUP(A133,Таксономия!A:D,4)</f>
        <v xml:space="preserve"> Flavobacteriia</v>
      </c>
    </row>
    <row r="134" spans="1:87" x14ac:dyDescent="0.3">
      <c r="A134" s="2" t="s">
        <v>309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5">
        <v>1</v>
      </c>
      <c r="CG134" s="3"/>
      <c r="CH134" s="3">
        <v>1</v>
      </c>
      <c r="CI134" t="str">
        <f>VLOOKUP(A134,Таксономия!A:D,4)</f>
        <v xml:space="preserve"> Alphaproteobacteria</v>
      </c>
    </row>
    <row r="135" spans="1:87" x14ac:dyDescent="0.3">
      <c r="A135" s="2" t="s">
        <v>311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>
        <v>1</v>
      </c>
      <c r="BW135" s="3"/>
      <c r="BX135" s="3"/>
      <c r="BY135" s="3"/>
      <c r="BZ135" s="3"/>
      <c r="CA135" s="3"/>
      <c r="CB135" s="3"/>
      <c r="CC135" s="3"/>
      <c r="CD135" s="3"/>
      <c r="CE135" s="3"/>
      <c r="CF135" s="5">
        <v>1</v>
      </c>
      <c r="CG135" s="3"/>
      <c r="CH135" s="3">
        <v>2</v>
      </c>
      <c r="CI135" t="str">
        <f>VLOOKUP(A135,Таксономия!A:D,4)</f>
        <v xml:space="preserve"> Deltaproteobacteria</v>
      </c>
    </row>
    <row r="136" spans="1:87" x14ac:dyDescent="0.3">
      <c r="A136" s="2" t="s">
        <v>313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>
        <v>1</v>
      </c>
      <c r="BW136" s="3"/>
      <c r="BX136" s="3"/>
      <c r="BY136" s="3"/>
      <c r="BZ136" s="3"/>
      <c r="CA136" s="3"/>
      <c r="CB136" s="3"/>
      <c r="CC136" s="3"/>
      <c r="CD136" s="3"/>
      <c r="CE136" s="3"/>
      <c r="CF136" s="5">
        <v>1</v>
      </c>
      <c r="CG136" s="3"/>
      <c r="CH136" s="3">
        <v>2</v>
      </c>
      <c r="CI136" t="str">
        <f>VLOOKUP(A136,Таксономия!A:D,4)</f>
        <v xml:space="preserve"> Deltaproteobacteria</v>
      </c>
    </row>
    <row r="137" spans="1:87" s="16" customFormat="1" x14ac:dyDescent="0.3">
      <c r="A137" s="26" t="s">
        <v>315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>
        <v>2</v>
      </c>
      <c r="CG137" s="15"/>
      <c r="CH137" s="15">
        <v>2</v>
      </c>
      <c r="CI137" s="16" t="str">
        <f>VLOOKUP(A137,Таксономия!A:D,4)</f>
        <v xml:space="preserve"> Deltaproteobacteria</v>
      </c>
    </row>
    <row r="138" spans="1:87" x14ac:dyDescent="0.3">
      <c r="A138" s="2" t="s">
        <v>317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5">
        <v>1</v>
      </c>
      <c r="CG138" s="3"/>
      <c r="CH138" s="3">
        <v>1</v>
      </c>
      <c r="CI138" t="str">
        <f>VLOOKUP(A138,Таксономия!A:D,4)</f>
        <v xml:space="preserve"> Alphaproteobacteria</v>
      </c>
    </row>
    <row r="139" spans="1:87" s="13" customFormat="1" x14ac:dyDescent="0.3">
      <c r="A139" s="11" t="s">
        <v>319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>
        <v>1</v>
      </c>
      <c r="CG139" s="12"/>
      <c r="CH139" s="12">
        <v>1</v>
      </c>
      <c r="CI139" s="13" t="str">
        <f>VLOOKUP(A139,Таксономия!A:D,4)</f>
        <v xml:space="preserve"> Gammaproteobacteria</v>
      </c>
    </row>
    <row r="140" spans="1:87" x14ac:dyDescent="0.3">
      <c r="A140" s="2" t="s">
        <v>321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>
        <v>1</v>
      </c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5">
        <v>1</v>
      </c>
      <c r="CG140" s="3"/>
      <c r="CH140" s="3">
        <v>2</v>
      </c>
      <c r="CI140" t="str">
        <f>VLOOKUP(A140,Таксономия!A:D,4)</f>
        <v xml:space="preserve"> Gammaproteobacteria</v>
      </c>
    </row>
    <row r="141" spans="1:87" s="13" customFormat="1" x14ac:dyDescent="0.3">
      <c r="A141" s="11" t="s">
        <v>323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>
        <v>1</v>
      </c>
      <c r="CG141" s="12"/>
      <c r="CH141" s="12">
        <v>1</v>
      </c>
      <c r="CI141" s="13" t="str">
        <f>VLOOKUP(A141,Таксономия!A:D,4)</f>
        <v xml:space="preserve"> Gammaproteobacteria</v>
      </c>
    </row>
    <row r="142" spans="1:87" s="13" customFormat="1" x14ac:dyDescent="0.3">
      <c r="A142" s="11" t="s">
        <v>325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>
        <v>1</v>
      </c>
      <c r="CG142" s="12"/>
      <c r="CH142" s="12">
        <v>1</v>
      </c>
      <c r="CI142" s="13" t="str">
        <f>VLOOKUP(A142,Таксономия!A:D,4)</f>
        <v xml:space="preserve"> Gammaproteobacteria</v>
      </c>
    </row>
    <row r="143" spans="1:87" s="13" customFormat="1" x14ac:dyDescent="0.3">
      <c r="A143" s="11" t="s">
        <v>327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>
        <v>1</v>
      </c>
      <c r="CG143" s="12"/>
      <c r="CH143" s="12">
        <v>1</v>
      </c>
      <c r="CI143" s="13" t="str">
        <f>VLOOKUP(A143,Таксономия!A:D,4)</f>
        <v xml:space="preserve"> Gammaproteobacteria</v>
      </c>
    </row>
    <row r="144" spans="1:87" x14ac:dyDescent="0.3">
      <c r="A144" s="2" t="s">
        <v>329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5">
        <v>2</v>
      </c>
      <c r="CG144" s="3"/>
      <c r="CH144" s="3">
        <v>2</v>
      </c>
      <c r="CI144" t="str">
        <f>VLOOKUP(A144,Таксономия!A:D,4)</f>
        <v xml:space="preserve"> Planctomycetia</v>
      </c>
    </row>
    <row r="145" spans="1:87" x14ac:dyDescent="0.3">
      <c r="A145" s="2" t="s">
        <v>331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5">
        <v>2</v>
      </c>
      <c r="CG145" s="3"/>
      <c r="CH145" s="3">
        <v>2</v>
      </c>
      <c r="CI145" t="str">
        <f>VLOOKUP(A145,Таксономия!A:D,4)</f>
        <v xml:space="preserve"> Alphaproteobacteria</v>
      </c>
    </row>
    <row r="146" spans="1:87" x14ac:dyDescent="0.3">
      <c r="A146" s="2" t="s">
        <v>333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5">
        <v>2</v>
      </c>
      <c r="CG146" s="3"/>
      <c r="CH146" s="3">
        <v>2</v>
      </c>
      <c r="CI146" t="str">
        <f>VLOOKUP(A146,Таксономия!A:D,4)</f>
        <v xml:space="preserve"> Chloroflexia</v>
      </c>
    </row>
    <row r="147" spans="1:87" x14ac:dyDescent="0.3">
      <c r="A147" s="2" t="s">
        <v>335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5">
        <v>2</v>
      </c>
      <c r="CG147" s="3"/>
      <c r="CH147" s="3">
        <v>2</v>
      </c>
      <c r="CI147" t="str">
        <f>VLOOKUP(A147,Таксономия!A:D,4)</f>
        <v xml:space="preserve"> Chloroflexia</v>
      </c>
    </row>
    <row r="148" spans="1:87" x14ac:dyDescent="0.3">
      <c r="A148" s="2" t="s">
        <v>337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5">
        <v>2</v>
      </c>
      <c r="CG148" s="3"/>
      <c r="CH148" s="3">
        <v>2</v>
      </c>
      <c r="CI148" t="str">
        <f>VLOOKUP(A148,Таксономия!A:D,4)</f>
        <v xml:space="preserve"> Spirochaetales</v>
      </c>
    </row>
    <row r="149" spans="1:87" x14ac:dyDescent="0.3">
      <c r="A149" s="2" t="s">
        <v>339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5">
        <v>2</v>
      </c>
      <c r="CG149" s="3"/>
      <c r="CH149" s="3">
        <v>2</v>
      </c>
      <c r="CI149" t="str">
        <f>VLOOKUP(A149,Таксономия!A:D,4)</f>
        <v xml:space="preserve"> Spirochaetales</v>
      </c>
    </row>
    <row r="150" spans="1:87" s="13" customFormat="1" x14ac:dyDescent="0.3">
      <c r="A150" s="11" t="s">
        <v>341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>
        <v>1</v>
      </c>
      <c r="CG150" s="12"/>
      <c r="CH150" s="12">
        <v>1</v>
      </c>
      <c r="CI150" s="13" t="str">
        <f>VLOOKUP(A150,Таксономия!A:D,4)</f>
        <v xml:space="preserve"> Gammaproteobacteria</v>
      </c>
    </row>
    <row r="151" spans="1:87" x14ac:dyDescent="0.3">
      <c r="A151" s="2" t="s">
        <v>343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>
        <v>1</v>
      </c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5">
        <v>1</v>
      </c>
      <c r="CG151" s="3"/>
      <c r="CH151" s="3">
        <v>2</v>
      </c>
      <c r="CI151" t="str">
        <f>VLOOKUP(A151,Таксономия!A:D,4)</f>
        <v xml:space="preserve"> Gammaproteobacteria</v>
      </c>
    </row>
    <row r="152" spans="1:87" x14ac:dyDescent="0.3">
      <c r="A152" s="2" t="s">
        <v>346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>
        <v>1</v>
      </c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5">
        <v>1</v>
      </c>
      <c r="CG152" s="3"/>
      <c r="CH152" s="3">
        <v>2</v>
      </c>
      <c r="CI152" t="str">
        <f>VLOOKUP(A152,Таксономия!A:D,4)</f>
        <v xml:space="preserve"> Gammaproteobacteria</v>
      </c>
    </row>
    <row r="153" spans="1:87" x14ac:dyDescent="0.3">
      <c r="A153" s="2" t="s">
        <v>348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>
        <v>1</v>
      </c>
      <c r="CD153" s="3"/>
      <c r="CE153" s="3"/>
      <c r="CF153" s="5">
        <v>1</v>
      </c>
      <c r="CG153" s="3"/>
      <c r="CH153" s="3">
        <v>2</v>
      </c>
      <c r="CI153" t="str">
        <f>VLOOKUP(A153,Таксономия!A:D,4)</f>
        <v xml:space="preserve"> Gammaproteobacteria</v>
      </c>
    </row>
    <row r="154" spans="1:87" s="10" customFormat="1" x14ac:dyDescent="0.3">
      <c r="A154" s="25" t="s">
        <v>350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>
        <v>2</v>
      </c>
      <c r="CG154" s="9"/>
      <c r="CH154" s="9">
        <v>2</v>
      </c>
      <c r="CI154" s="10" t="str">
        <f>VLOOKUP(A154,Таксономия!A:D,4)</f>
        <v xml:space="preserve"> Gammaproteobacteria</v>
      </c>
    </row>
    <row r="155" spans="1:87" x14ac:dyDescent="0.3">
      <c r="A155" s="2" t="s">
        <v>352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>
        <v>1</v>
      </c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5">
        <v>1</v>
      </c>
      <c r="CG155" s="3"/>
      <c r="CH155" s="3">
        <v>2</v>
      </c>
      <c r="CI155" t="str">
        <f>VLOOKUP(A155,Таксономия!A:D,4)</f>
        <v xml:space="preserve"> Gammaproteobacteria</v>
      </c>
    </row>
    <row r="156" spans="1:87" s="13" customFormat="1" x14ac:dyDescent="0.3">
      <c r="A156" s="11" t="s">
        <v>354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>
        <v>1</v>
      </c>
      <c r="CG156" s="12"/>
      <c r="CH156" s="12">
        <v>1</v>
      </c>
      <c r="CI156" s="13" t="str">
        <f>VLOOKUP(A156,Таксономия!A:D,4)</f>
        <v xml:space="preserve"> Gammaproteobacteria</v>
      </c>
    </row>
    <row r="157" spans="1:87" s="13" customFormat="1" x14ac:dyDescent="0.3">
      <c r="A157" s="11" t="s">
        <v>356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>
        <v>1</v>
      </c>
      <c r="CG157" s="12"/>
      <c r="CH157" s="12">
        <v>1</v>
      </c>
      <c r="CI157" s="13" t="str">
        <f>VLOOKUP(A157,Таксономия!A:D,4)</f>
        <v xml:space="preserve"> Gammaproteobacteria</v>
      </c>
    </row>
    <row r="158" spans="1:87" x14ac:dyDescent="0.3">
      <c r="A158" s="2" t="s">
        <v>358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>
        <v>1</v>
      </c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5">
        <v>1</v>
      </c>
      <c r="CG158" s="3"/>
      <c r="CH158" s="3">
        <v>2</v>
      </c>
      <c r="CI158" t="str">
        <f>VLOOKUP(A158,Таксономия!A:D,4)</f>
        <v xml:space="preserve"> Gammaproteobacteria</v>
      </c>
    </row>
    <row r="159" spans="1:87" x14ac:dyDescent="0.3">
      <c r="A159" s="2" t="s">
        <v>360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5">
        <v>1</v>
      </c>
      <c r="CG159" s="3"/>
      <c r="CH159" s="3">
        <v>1</v>
      </c>
      <c r="CI159" t="str">
        <f>VLOOKUP(A159,Таксономия!A:D,4)</f>
        <v xml:space="preserve"> Alphaproteobacteria</v>
      </c>
    </row>
    <row r="160" spans="1:87" s="13" customFormat="1" x14ac:dyDescent="0.3">
      <c r="A160" s="11" t="s">
        <v>362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>
        <v>1</v>
      </c>
      <c r="CG160" s="12"/>
      <c r="CH160" s="12">
        <v>1</v>
      </c>
      <c r="CI160" s="13" t="str">
        <f>VLOOKUP(A160,Таксономия!A:D,4)</f>
        <v xml:space="preserve"> Gammaproteobacteria</v>
      </c>
    </row>
    <row r="161" spans="1:87" s="13" customFormat="1" x14ac:dyDescent="0.3">
      <c r="A161" s="11" t="s">
        <v>364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>
        <v>1</v>
      </c>
      <c r="CG161" s="12"/>
      <c r="CH161" s="12">
        <v>1</v>
      </c>
      <c r="CI161" s="13" t="str">
        <f>VLOOKUP(A161,Таксономия!A:D,4)</f>
        <v xml:space="preserve"> Gammaproteobacteria</v>
      </c>
    </row>
    <row r="162" spans="1:87" x14ac:dyDescent="0.3">
      <c r="A162" s="2" t="s">
        <v>366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>
        <v>1</v>
      </c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5">
        <v>2</v>
      </c>
      <c r="CG162" s="3"/>
      <c r="CH162" s="3">
        <v>3</v>
      </c>
      <c r="CI162" t="str">
        <f>VLOOKUP(A162,Таксономия!A:D,4)</f>
        <v xml:space="preserve"> Gammaproteobacteria</v>
      </c>
    </row>
    <row r="163" spans="1:87" x14ac:dyDescent="0.3">
      <c r="A163" s="2" t="s">
        <v>368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5">
        <v>1</v>
      </c>
      <c r="CG163" s="3"/>
      <c r="CH163" s="3">
        <v>1</v>
      </c>
      <c r="CI163" t="str">
        <f>VLOOKUP(A163,Таксономия!A:D,4)</f>
        <v xml:space="preserve"> Alphaproteobacteria</v>
      </c>
    </row>
    <row r="164" spans="1:87" x14ac:dyDescent="0.3">
      <c r="A164" s="2" t="s">
        <v>370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5">
        <v>1</v>
      </c>
      <c r="CG164" s="3"/>
      <c r="CH164" s="3">
        <v>1</v>
      </c>
      <c r="CI164" t="str">
        <f>VLOOKUP(A164,Таксономия!A:D,4)</f>
        <v xml:space="preserve"> Alphaproteobacteria</v>
      </c>
    </row>
    <row r="165" spans="1:87" x14ac:dyDescent="0.3">
      <c r="A165" s="2" t="s">
        <v>372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>
        <v>2</v>
      </c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5">
        <v>3</v>
      </c>
      <c r="CG165" s="3"/>
      <c r="CH165" s="3">
        <v>5</v>
      </c>
      <c r="CI165" t="str">
        <f>VLOOKUP(A165,Таксономия!A:D,4)</f>
        <v xml:space="preserve"> Betaproteobacteria</v>
      </c>
    </row>
    <row r="166" spans="1:87" x14ac:dyDescent="0.3">
      <c r="A166" s="2" t="s">
        <v>375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5">
        <v>1</v>
      </c>
      <c r="CG166" s="3"/>
      <c r="CH166" s="3">
        <v>1</v>
      </c>
      <c r="CI166" t="str">
        <f>VLOOKUP(A166,Таксономия!A:D,4)</f>
        <v xml:space="preserve"> Betaproteobacteria</v>
      </c>
    </row>
    <row r="167" spans="1:87" x14ac:dyDescent="0.3">
      <c r="A167" s="2" t="s">
        <v>377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5">
        <v>1</v>
      </c>
      <c r="CG167" s="3"/>
      <c r="CH167" s="3">
        <v>1</v>
      </c>
      <c r="CI167" t="str">
        <f>VLOOKUP(A167,Таксономия!A:D,4)</f>
        <v xml:space="preserve"> Betaproteobacteria</v>
      </c>
    </row>
    <row r="168" spans="1:87" x14ac:dyDescent="0.3">
      <c r="A168" s="2" t="s">
        <v>379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>
        <v>1</v>
      </c>
      <c r="CE168" s="3"/>
      <c r="CF168" s="5">
        <v>1</v>
      </c>
      <c r="CG168" s="3"/>
      <c r="CH168" s="3">
        <v>2</v>
      </c>
      <c r="CI168" t="str">
        <f>VLOOKUP(A168,Таксономия!A:D,4)</f>
        <v xml:space="preserve"> Betaproteobacteria</v>
      </c>
    </row>
    <row r="169" spans="1:87" x14ac:dyDescent="0.3">
      <c r="A169" s="2" t="s">
        <v>381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5">
        <v>1</v>
      </c>
      <c r="CG169" s="3"/>
      <c r="CH169" s="3">
        <v>1</v>
      </c>
      <c r="CI169" t="str">
        <f>VLOOKUP(A169,Таксономия!A:D,4)</f>
        <v xml:space="preserve"> Betaproteobacteria</v>
      </c>
    </row>
    <row r="170" spans="1:87" x14ac:dyDescent="0.3">
      <c r="A170" s="2" t="s">
        <v>383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5">
        <v>2</v>
      </c>
      <c r="CG170" s="3"/>
      <c r="CH170" s="3">
        <v>2</v>
      </c>
      <c r="CI170" t="str">
        <f>VLOOKUP(A170,Таксономия!A:D,4)</f>
        <v xml:space="preserve"> Alphaproteobacteria</v>
      </c>
    </row>
    <row r="171" spans="1:87" x14ac:dyDescent="0.3">
      <c r="A171" s="2" t="s">
        <v>385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>
        <v>1</v>
      </c>
      <c r="BW171" s="3"/>
      <c r="BX171" s="3"/>
      <c r="BY171" s="3"/>
      <c r="BZ171" s="3"/>
      <c r="CA171" s="3"/>
      <c r="CB171" s="3"/>
      <c r="CC171" s="3"/>
      <c r="CD171" s="3"/>
      <c r="CE171" s="3"/>
      <c r="CF171" s="5">
        <v>1</v>
      </c>
      <c r="CG171" s="3"/>
      <c r="CH171" s="3">
        <v>2</v>
      </c>
      <c r="CI171" t="str">
        <f>VLOOKUP(A171,Таксономия!A:D,4)</f>
        <v xml:space="preserve"> Opitutae</v>
      </c>
    </row>
    <row r="172" spans="1:87" x14ac:dyDescent="0.3">
      <c r="A172" s="2" t="s">
        <v>387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5">
        <v>2</v>
      </c>
      <c r="CG172" s="3"/>
      <c r="CH172" s="3">
        <v>2</v>
      </c>
      <c r="CI172" t="str">
        <f>VLOOKUP(A172,Таксономия!A:D,4)</f>
        <v xml:space="preserve"> Verrucomicrobiae</v>
      </c>
    </row>
    <row r="173" spans="1:87" x14ac:dyDescent="0.3">
      <c r="A173" s="2" t="s">
        <v>389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>
        <v>1</v>
      </c>
      <c r="BW173" s="3"/>
      <c r="BX173" s="3"/>
      <c r="BY173" s="3"/>
      <c r="BZ173" s="3"/>
      <c r="CA173" s="3"/>
      <c r="CB173" s="3"/>
      <c r="CC173" s="3"/>
      <c r="CD173" s="3"/>
      <c r="CE173" s="3"/>
      <c r="CF173" s="5">
        <v>1</v>
      </c>
      <c r="CG173" s="3"/>
      <c r="CH173" s="3">
        <v>2</v>
      </c>
      <c r="CI173" t="str">
        <f>VLOOKUP(A173,Таксономия!A:D,4)</f>
        <v xml:space="preserve"> unclassified Verrucomicrobia</v>
      </c>
    </row>
    <row r="174" spans="1:87" x14ac:dyDescent="0.3">
      <c r="A174" s="2" t="s">
        <v>391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>
        <v>1</v>
      </c>
      <c r="CC174" s="3"/>
      <c r="CD174" s="3"/>
      <c r="CE174" s="3"/>
      <c r="CF174" s="5">
        <v>1</v>
      </c>
      <c r="CG174" s="3"/>
      <c r="CH174" s="3">
        <v>2</v>
      </c>
      <c r="CI174" t="str">
        <f>VLOOKUP(A174,Таксономия!A:D,4)</f>
        <v xml:space="preserve"> Deltaproteobacteria</v>
      </c>
    </row>
    <row r="175" spans="1:87" x14ac:dyDescent="0.3">
      <c r="A175" s="2" t="s">
        <v>395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>
        <v>1</v>
      </c>
      <c r="BY175" s="3"/>
      <c r="BZ175" s="3"/>
      <c r="CA175" s="3"/>
      <c r="CB175" s="3"/>
      <c r="CC175" s="3"/>
      <c r="CD175" s="3"/>
      <c r="CE175" s="3"/>
      <c r="CF175" s="5">
        <v>1</v>
      </c>
      <c r="CG175" s="3"/>
      <c r="CH175" s="3">
        <v>2</v>
      </c>
      <c r="CI175" t="str">
        <f>VLOOKUP(A175,Таксономия!A:D,4)</f>
        <v xml:space="preserve"> Deltaproteobacteria</v>
      </c>
    </row>
    <row r="176" spans="1:87" s="19" customFormat="1" x14ac:dyDescent="0.3">
      <c r="A176" s="17" t="s">
        <v>399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>
        <v>1</v>
      </c>
      <c r="CG176" s="18"/>
      <c r="CH176" s="18">
        <v>1</v>
      </c>
      <c r="CI176" s="19" t="str">
        <f>VLOOKUP(A176,Таксономия!A:D,4)</f>
        <v xml:space="preserve"> Deltaproteobacteria</v>
      </c>
    </row>
    <row r="177" spans="1:87" x14ac:dyDescent="0.3">
      <c r="A177" s="2" t="s">
        <v>401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>
        <v>1</v>
      </c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5">
        <v>2</v>
      </c>
      <c r="CG177" s="3"/>
      <c r="CH177" s="3">
        <v>3</v>
      </c>
      <c r="CI177" t="str">
        <f>VLOOKUP(A177,Таксономия!A:D,4)</f>
        <v xml:space="preserve"> Deltaproteobacteria</v>
      </c>
    </row>
    <row r="178" spans="1:87" s="19" customFormat="1" x14ac:dyDescent="0.3">
      <c r="A178" s="17" t="s">
        <v>404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>
        <v>1</v>
      </c>
      <c r="CG178" s="18"/>
      <c r="CH178" s="18">
        <v>1</v>
      </c>
      <c r="CI178" s="19" t="str">
        <f>VLOOKUP(A178,Таксономия!A:D,4)</f>
        <v xml:space="preserve"> Deltaproteobacteria</v>
      </c>
    </row>
    <row r="179" spans="1:87" s="19" customFormat="1" x14ac:dyDescent="0.3">
      <c r="A179" s="17" t="s">
        <v>406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>
        <v>1</v>
      </c>
      <c r="CG179" s="18"/>
      <c r="CH179" s="18">
        <v>1</v>
      </c>
      <c r="CI179" s="19" t="str">
        <f>VLOOKUP(A179,Таксономия!A:D,4)</f>
        <v xml:space="preserve"> Deltaproteobacteria</v>
      </c>
    </row>
    <row r="180" spans="1:87" s="19" customFormat="1" x14ac:dyDescent="0.3">
      <c r="A180" s="17" t="s">
        <v>408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>
        <v>1</v>
      </c>
      <c r="CG180" s="18"/>
      <c r="CH180" s="18">
        <v>1</v>
      </c>
      <c r="CI180" s="19" t="str">
        <f>VLOOKUP(A180,Таксономия!A:D,4)</f>
        <v xml:space="preserve"> Deltaproteobacteria</v>
      </c>
    </row>
    <row r="181" spans="1:87" x14ac:dyDescent="0.3">
      <c r="A181" s="2" t="s">
        <v>410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5">
        <v>4</v>
      </c>
      <c r="CG181" s="3"/>
      <c r="CH181" s="3">
        <v>4</v>
      </c>
      <c r="CI181" t="str">
        <f>VLOOKUP(A181,Таксономия!A:D,4)</f>
        <v xml:space="preserve"> Deltaproteobacteria</v>
      </c>
    </row>
    <row r="182" spans="1:87" x14ac:dyDescent="0.3">
      <c r="A182" s="2" t="s">
        <v>412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>
        <v>1</v>
      </c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5">
        <v>1</v>
      </c>
      <c r="CG182" s="3"/>
      <c r="CH182" s="3">
        <v>2</v>
      </c>
      <c r="CI182" t="str">
        <f>VLOOKUP(A182,Таксономия!A:D,4)</f>
        <v xml:space="preserve"> Deltaproteobacteria</v>
      </c>
    </row>
    <row r="183" spans="1:87" s="19" customFormat="1" x14ac:dyDescent="0.3">
      <c r="A183" s="17" t="s">
        <v>415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>
        <v>1</v>
      </c>
      <c r="CG183" s="18"/>
      <c r="CH183" s="18">
        <v>1</v>
      </c>
      <c r="CI183" s="19" t="str">
        <f>VLOOKUP(A183,Таксономия!A:D,4)</f>
        <v xml:space="preserve"> Deltaproteobacteria</v>
      </c>
    </row>
    <row r="184" spans="1:87" x14ac:dyDescent="0.3">
      <c r="A184" s="2" t="s">
        <v>417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5">
        <v>4</v>
      </c>
      <c r="CG184" s="3"/>
      <c r="CH184" s="3">
        <v>4</v>
      </c>
      <c r="CI184" t="str">
        <f>VLOOKUP(A184,Таксономия!A:D,4)</f>
        <v xml:space="preserve"> Deltaproteobacteria</v>
      </c>
    </row>
    <row r="185" spans="1:87" s="19" customFormat="1" x14ac:dyDescent="0.3">
      <c r="A185" s="17" t="s">
        <v>419</v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>
        <v>1</v>
      </c>
      <c r="CG185" s="18"/>
      <c r="CH185" s="18">
        <v>1</v>
      </c>
      <c r="CI185" s="19" t="str">
        <f>VLOOKUP(A185,Таксономия!A:D,4)</f>
        <v xml:space="preserve"> Deltaproteobacteria</v>
      </c>
    </row>
    <row r="186" spans="1:87" x14ac:dyDescent="0.3">
      <c r="A186" s="2" t="s">
        <v>421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5">
        <v>2</v>
      </c>
      <c r="CG186" s="3"/>
      <c r="CH186" s="3">
        <v>2</v>
      </c>
      <c r="CI186" t="str">
        <f>VLOOKUP(A186,Таксономия!A:D,4)</f>
        <v xml:space="preserve"> Chlorobia</v>
      </c>
    </row>
    <row r="187" spans="1:87" x14ac:dyDescent="0.3">
      <c r="A187" s="2" t="s">
        <v>423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5">
        <v>1</v>
      </c>
      <c r="CG187" s="3"/>
      <c r="CH187" s="3">
        <v>1</v>
      </c>
      <c r="CI187" t="str">
        <f>VLOOKUP(A187,Таксономия!A:D,4)</f>
        <v xml:space="preserve"> Spartobacteria</v>
      </c>
    </row>
    <row r="188" spans="1:87" x14ac:dyDescent="0.3">
      <c r="A188" s="2" t="s">
        <v>425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5">
        <v>1</v>
      </c>
      <c r="CG188" s="3"/>
      <c r="CH188" s="3">
        <v>1</v>
      </c>
      <c r="CI188" t="str">
        <f>VLOOKUP(A188,Таксономия!A:D,4)</f>
        <v xml:space="preserve"> Spartobacteria</v>
      </c>
    </row>
    <row r="189" spans="1:87" s="19" customFormat="1" x14ac:dyDescent="0.3">
      <c r="A189" s="17" t="s">
        <v>427</v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>
        <v>1</v>
      </c>
      <c r="CG189" s="18"/>
      <c r="CH189" s="18">
        <v>1</v>
      </c>
      <c r="CI189" s="19" t="str">
        <f>VLOOKUP(A189,Таксономия!A:D,4)</f>
        <v xml:space="preserve"> Deltaproteobacteria</v>
      </c>
    </row>
    <row r="190" spans="1:87" s="19" customFormat="1" x14ac:dyDescent="0.3">
      <c r="A190" s="17" t="s">
        <v>429</v>
      </c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>
        <v>1</v>
      </c>
      <c r="CG190" s="18"/>
      <c r="CH190" s="18">
        <v>1</v>
      </c>
      <c r="CI190" s="19" t="str">
        <f>VLOOKUP(A190,Таксономия!A:D,4)</f>
        <v xml:space="preserve"> Deltaproteobacteria</v>
      </c>
    </row>
    <row r="191" spans="1:87" x14ac:dyDescent="0.3">
      <c r="A191" s="2" t="s">
        <v>431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>
        <v>1</v>
      </c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5">
        <v>2</v>
      </c>
      <c r="CG191" s="3"/>
      <c r="CH191" s="3">
        <v>3</v>
      </c>
      <c r="CI191" t="str">
        <f>VLOOKUP(A191,Таксономия!A:D,4)</f>
        <v xml:space="preserve"> Deltaproteobacteria</v>
      </c>
    </row>
    <row r="192" spans="1:87" s="19" customFormat="1" x14ac:dyDescent="0.3">
      <c r="A192" s="17" t="s">
        <v>433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>
        <v>1</v>
      </c>
      <c r="CG192" s="18"/>
      <c r="CH192" s="18">
        <v>1</v>
      </c>
      <c r="CI192" s="19" t="str">
        <f>VLOOKUP(A192,Таксономия!A:D,4)</f>
        <v xml:space="preserve"> Deltaproteobacteria</v>
      </c>
    </row>
    <row r="193" spans="1:87" s="19" customFormat="1" x14ac:dyDescent="0.3">
      <c r="A193" s="17" t="s">
        <v>435</v>
      </c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>
        <v>1</v>
      </c>
      <c r="CG193" s="18"/>
      <c r="CH193" s="18">
        <v>1</v>
      </c>
      <c r="CI193" s="19" t="str">
        <f>VLOOKUP(A193,Таксономия!A:D,4)</f>
        <v xml:space="preserve"> Deltaproteobacteria</v>
      </c>
    </row>
    <row r="194" spans="1:87" s="19" customFormat="1" x14ac:dyDescent="0.3">
      <c r="A194" s="17" t="s">
        <v>437</v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>
        <v>1</v>
      </c>
      <c r="CG194" s="18"/>
      <c r="CH194" s="18">
        <v>1</v>
      </c>
      <c r="CI194" s="19" t="str">
        <f>VLOOKUP(A194,Таксономия!A:D,4)</f>
        <v xml:space="preserve"> Deltaproteobacteria</v>
      </c>
    </row>
    <row r="195" spans="1:87" s="19" customFormat="1" x14ac:dyDescent="0.3">
      <c r="A195" s="17" t="s">
        <v>439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>
        <v>1</v>
      </c>
      <c r="CG195" s="18"/>
      <c r="CH195" s="18">
        <v>1</v>
      </c>
      <c r="CI195" s="19" t="str">
        <f>VLOOKUP(A195,Таксономия!A:D,4)</f>
        <v xml:space="preserve"> Deltaproteobacteria</v>
      </c>
    </row>
    <row r="196" spans="1:87" x14ac:dyDescent="0.3">
      <c r="A196" s="2" t="s">
        <v>441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>
        <v>1</v>
      </c>
      <c r="BW196" s="3"/>
      <c r="BX196" s="3"/>
      <c r="BY196" s="3"/>
      <c r="BZ196" s="3"/>
      <c r="CA196" s="3"/>
      <c r="CB196" s="3"/>
      <c r="CC196" s="3">
        <v>1</v>
      </c>
      <c r="CD196" s="3"/>
      <c r="CE196" s="3"/>
      <c r="CF196" s="5">
        <v>2</v>
      </c>
      <c r="CG196" s="3"/>
      <c r="CH196" s="3">
        <v>4</v>
      </c>
      <c r="CI196" t="str">
        <f>VLOOKUP(A196,Таксономия!A:D,4)</f>
        <v xml:space="preserve"> Deltaproteobacteria</v>
      </c>
    </row>
    <row r="197" spans="1:87" x14ac:dyDescent="0.3">
      <c r="A197" s="2" t="s">
        <v>443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>
        <v>1</v>
      </c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5">
        <v>1</v>
      </c>
      <c r="CG197" s="3"/>
      <c r="CH197" s="3">
        <v>2</v>
      </c>
      <c r="CI197" t="str">
        <f>VLOOKUP(A197,Таксономия!A:D,4)</f>
        <v xml:space="preserve"> Deltaproteobacteria</v>
      </c>
    </row>
    <row r="198" spans="1:87" s="19" customFormat="1" x14ac:dyDescent="0.3">
      <c r="A198" s="17" t="s">
        <v>445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>
        <v>1</v>
      </c>
      <c r="CG198" s="18"/>
      <c r="CH198" s="18">
        <v>1</v>
      </c>
      <c r="CI198" s="19" t="str">
        <f>VLOOKUP(A198,Таксономия!A:D,4)</f>
        <v xml:space="preserve"> Deltaproteobacteria</v>
      </c>
    </row>
    <row r="199" spans="1:87" x14ac:dyDescent="0.3">
      <c r="A199" s="2" t="s">
        <v>447</v>
      </c>
      <c r="B199" s="3"/>
      <c r="C199" s="3"/>
      <c r="D199" s="3"/>
      <c r="E199" s="3"/>
      <c r="F199" s="3"/>
      <c r="G199" s="3"/>
      <c r="H199" s="3"/>
      <c r="I199" s="3">
        <v>1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5">
        <v>1</v>
      </c>
      <c r="CG199" s="3"/>
      <c r="CH199" s="3">
        <v>2</v>
      </c>
      <c r="CI199" t="str">
        <f>VLOOKUP(A199,Таксономия!A:D,4)</f>
        <v xml:space="preserve"> Deltaproteobacteria</v>
      </c>
    </row>
    <row r="200" spans="1:87" s="19" customFormat="1" x14ac:dyDescent="0.3">
      <c r="A200" s="17" t="s">
        <v>450</v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>
        <v>1</v>
      </c>
      <c r="CG200" s="18"/>
      <c r="CH200" s="18">
        <v>1</v>
      </c>
      <c r="CI200" s="19" t="str">
        <f>VLOOKUP(A200,Таксономия!A:D,4)</f>
        <v xml:space="preserve"> Deltaproteobacteria</v>
      </c>
    </row>
    <row r="201" spans="1:87" s="19" customFormat="1" x14ac:dyDescent="0.3">
      <c r="A201" s="17" t="s">
        <v>452</v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>
        <v>1</v>
      </c>
      <c r="CG201" s="18"/>
      <c r="CH201" s="18">
        <v>1</v>
      </c>
      <c r="CI201" s="19" t="str">
        <f>VLOOKUP(A201,Таксономия!A:D,4)</f>
        <v xml:space="preserve"> Deltaproteobacteria</v>
      </c>
    </row>
    <row r="202" spans="1:87" s="19" customFormat="1" x14ac:dyDescent="0.3">
      <c r="A202" s="17" t="s">
        <v>454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>
        <v>1</v>
      </c>
      <c r="CG202" s="18"/>
      <c r="CH202" s="18">
        <v>1</v>
      </c>
      <c r="CI202" s="19" t="str">
        <f>VLOOKUP(A202,Таксономия!A:D,4)</f>
        <v xml:space="preserve"> Deltaproteobacteria</v>
      </c>
    </row>
    <row r="203" spans="1:87" x14ac:dyDescent="0.3">
      <c r="A203" s="2" t="s">
        <v>456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>
        <v>1</v>
      </c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5">
        <v>1</v>
      </c>
      <c r="CG203" s="3"/>
      <c r="CH203" s="3">
        <v>2</v>
      </c>
      <c r="CI203" t="str">
        <f>VLOOKUP(A203,Таксономия!A:D,4)</f>
        <v xml:space="preserve"> Deltaproteobacteria</v>
      </c>
    </row>
    <row r="204" spans="1:87" x14ac:dyDescent="0.3">
      <c r="A204" s="2" t="s">
        <v>458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5">
        <v>4</v>
      </c>
      <c r="CG204" s="3"/>
      <c r="CH204" s="3">
        <v>4</v>
      </c>
      <c r="CI204" t="str">
        <f>VLOOKUP(A204,Таксономия!A:D,4)</f>
        <v xml:space="preserve"> Deltaproteobacteria</v>
      </c>
    </row>
    <row r="205" spans="1:87" s="19" customFormat="1" x14ac:dyDescent="0.3">
      <c r="A205" s="17" t="s">
        <v>460</v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>
        <v>1</v>
      </c>
      <c r="CG205" s="18"/>
      <c r="CH205" s="18">
        <v>1</v>
      </c>
      <c r="CI205" s="19" t="str">
        <f>VLOOKUP(A205,Таксономия!A:D,4)</f>
        <v xml:space="preserve"> Deltaproteobacteria</v>
      </c>
    </row>
    <row r="206" spans="1:87" x14ac:dyDescent="0.3">
      <c r="A206" s="2" t="s">
        <v>462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5">
        <v>4</v>
      </c>
      <c r="CG206" s="3"/>
      <c r="CH206" s="3">
        <v>4</v>
      </c>
      <c r="CI206" t="str">
        <f>VLOOKUP(A206,Таксономия!A:D,4)</f>
        <v xml:space="preserve"> Deltaproteobacteria</v>
      </c>
    </row>
    <row r="207" spans="1:87" s="19" customFormat="1" x14ac:dyDescent="0.3">
      <c r="A207" s="17" t="s">
        <v>464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>
        <v>1</v>
      </c>
      <c r="CG207" s="18"/>
      <c r="CH207" s="18">
        <v>1</v>
      </c>
      <c r="CI207" s="19" t="str">
        <f>VLOOKUP(A207,Таксономия!A:D,4)</f>
        <v xml:space="preserve"> Deltaproteobacteria</v>
      </c>
    </row>
    <row r="208" spans="1:87" s="19" customFormat="1" x14ac:dyDescent="0.3">
      <c r="A208" s="17" t="s">
        <v>466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>
        <v>1</v>
      </c>
      <c r="CG208" s="18"/>
      <c r="CH208" s="18">
        <v>1</v>
      </c>
      <c r="CI208" s="19" t="str">
        <f>VLOOKUP(A208,Таксономия!A:D,4)</f>
        <v xml:space="preserve"> Deltaproteobacteria</v>
      </c>
    </row>
    <row r="209" spans="1:87" s="19" customFormat="1" x14ac:dyDescent="0.3">
      <c r="A209" s="17" t="s">
        <v>468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>
        <v>1</v>
      </c>
      <c r="CG209" s="18"/>
      <c r="CH209" s="18">
        <v>1</v>
      </c>
      <c r="CI209" s="19" t="str">
        <f>VLOOKUP(A209,Таксономия!A:D,4)</f>
        <v xml:space="preserve"> Deltaproteobacteria</v>
      </c>
    </row>
    <row r="210" spans="1:87" x14ac:dyDescent="0.3">
      <c r="A210" s="2" t="s">
        <v>470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5">
        <v>3</v>
      </c>
      <c r="CG210" s="3"/>
      <c r="CH210" s="3">
        <v>3</v>
      </c>
      <c r="CI210" t="str">
        <f>VLOOKUP(A210,Таксономия!A:D,4)</f>
        <v xml:space="preserve"> Deltaproteobacteria</v>
      </c>
    </row>
    <row r="211" spans="1:87" x14ac:dyDescent="0.3">
      <c r="A211" s="2" t="s">
        <v>472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>
        <v>1</v>
      </c>
      <c r="BZ211" s="3"/>
      <c r="CA211" s="3"/>
      <c r="CB211" s="3"/>
      <c r="CC211" s="3"/>
      <c r="CD211" s="3"/>
      <c r="CE211" s="3"/>
      <c r="CF211" s="5">
        <v>1</v>
      </c>
      <c r="CG211" s="3">
        <v>1</v>
      </c>
      <c r="CH211" s="3">
        <v>3</v>
      </c>
      <c r="CI211" t="str">
        <f>VLOOKUP(A211,Таксономия!A:D,4)</f>
        <v xml:space="preserve"> Deltaproteobacteria</v>
      </c>
    </row>
    <row r="212" spans="1:87" x14ac:dyDescent="0.3">
      <c r="A212" s="2" t="s">
        <v>474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>
        <v>2</v>
      </c>
      <c r="BW212" s="3"/>
      <c r="BX212" s="3"/>
      <c r="BY212" s="3"/>
      <c r="BZ212" s="3"/>
      <c r="CA212" s="3"/>
      <c r="CB212" s="3"/>
      <c r="CC212" s="3"/>
      <c r="CD212" s="3"/>
      <c r="CE212" s="3"/>
      <c r="CF212" s="5">
        <v>1</v>
      </c>
      <c r="CG212" s="3"/>
      <c r="CH212" s="3">
        <v>3</v>
      </c>
      <c r="CI212" t="str">
        <f>VLOOKUP(A212,Таксономия!A:D,4)</f>
        <v xml:space="preserve"> Nitrospirales</v>
      </c>
    </row>
    <row r="213" spans="1:87" x14ac:dyDescent="0.3">
      <c r="A213" s="2" t="s">
        <v>476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>
        <v>1</v>
      </c>
      <c r="AY213" s="3"/>
      <c r="AZ213" s="3"/>
      <c r="BA213" s="3"/>
      <c r="BB213" s="3"/>
      <c r="BC213" s="3">
        <v>1</v>
      </c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5">
        <v>1</v>
      </c>
      <c r="CG213" s="3"/>
      <c r="CH213" s="3">
        <v>3</v>
      </c>
      <c r="CI213" t="str">
        <f>VLOOKUP(A213,Таксономия!A:D,4)</f>
        <v xml:space="preserve"> Epsilonproteobacteria</v>
      </c>
    </row>
    <row r="214" spans="1:87" x14ac:dyDescent="0.3">
      <c r="A214" s="2" t="s">
        <v>480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5">
        <v>1</v>
      </c>
      <c r="CG214" s="3"/>
      <c r="CH214" s="3">
        <v>1</v>
      </c>
      <c r="CI214" t="str">
        <f>VLOOKUP(A214,Таксономия!A:D,4)</f>
        <v xml:space="preserve"> Epsilonproteobacteria</v>
      </c>
    </row>
    <row r="215" spans="1:87" x14ac:dyDescent="0.3">
      <c r="A215" s="2" t="s">
        <v>482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>
        <v>1</v>
      </c>
      <c r="BW215" s="3"/>
      <c r="BX215" s="3"/>
      <c r="BY215" s="3"/>
      <c r="BZ215" s="3"/>
      <c r="CA215" s="3"/>
      <c r="CB215" s="3"/>
      <c r="CC215" s="3"/>
      <c r="CD215" s="3"/>
      <c r="CE215" s="3"/>
      <c r="CF215" s="5">
        <v>1</v>
      </c>
      <c r="CG215" s="3"/>
      <c r="CH215" s="3">
        <v>2</v>
      </c>
      <c r="CI215" t="str">
        <f>VLOOKUP(A215,Таксономия!A:D,4)</f>
        <v xml:space="preserve"> Deinococci</v>
      </c>
    </row>
    <row r="216" spans="1:87" x14ac:dyDescent="0.3">
      <c r="A216" s="2" t="s">
        <v>484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5">
        <v>2</v>
      </c>
      <c r="CG216" s="3"/>
      <c r="CH216" s="3">
        <v>2</v>
      </c>
      <c r="CI216" t="str">
        <f>VLOOKUP(A216,Таксономия!A:D,4)</f>
        <v xml:space="preserve"> Alphaproteobacteria</v>
      </c>
    </row>
    <row r="217" spans="1:87" x14ac:dyDescent="0.3">
      <c r="A217" s="2" t="s">
        <v>486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>
        <v>1</v>
      </c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>
        <v>1</v>
      </c>
      <c r="CD217" s="3"/>
      <c r="CE217" s="3"/>
      <c r="CF217" s="5">
        <v>1</v>
      </c>
      <c r="CG217" s="3"/>
      <c r="CH217" s="3">
        <v>3</v>
      </c>
      <c r="CI217" t="str">
        <f>VLOOKUP(A217,Таксономия!A:D,4)</f>
        <v xml:space="preserve"> Gammaproteobacteria</v>
      </c>
    </row>
    <row r="218" spans="1:87" s="13" customFormat="1" x14ac:dyDescent="0.3">
      <c r="A218" s="11" t="s">
        <v>488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>
        <v>1</v>
      </c>
      <c r="CG218" s="12"/>
      <c r="CH218" s="12">
        <v>1</v>
      </c>
      <c r="CI218" s="13" t="str">
        <f>VLOOKUP(A218,Таксономия!A:D,4)</f>
        <v xml:space="preserve"> Gammaproteobacteria</v>
      </c>
    </row>
    <row r="219" spans="1:87" s="13" customFormat="1" x14ac:dyDescent="0.3">
      <c r="A219" s="11" t="s">
        <v>490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>
        <v>1</v>
      </c>
      <c r="CG219" s="12"/>
      <c r="CH219" s="12">
        <v>1</v>
      </c>
      <c r="CI219" s="13" t="str">
        <f>VLOOKUP(A219,Таксономия!A:D,4)</f>
        <v xml:space="preserve"> Gammaproteobacteria</v>
      </c>
    </row>
    <row r="220" spans="1:87" s="13" customFormat="1" x14ac:dyDescent="0.3">
      <c r="A220" s="11" t="s">
        <v>492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>
        <v>1</v>
      </c>
      <c r="CG220" s="12"/>
      <c r="CH220" s="12">
        <v>1</v>
      </c>
      <c r="CI220" s="13" t="str">
        <f>VLOOKUP(A220,Таксономия!A:D,4)</f>
        <v xml:space="preserve"> Gammaproteobacteria</v>
      </c>
    </row>
    <row r="221" spans="1:87" x14ac:dyDescent="0.3">
      <c r="A221" s="2" t="s">
        <v>494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>
        <v>1</v>
      </c>
      <c r="CD221" s="3"/>
      <c r="CE221" s="3"/>
      <c r="CF221" s="5">
        <v>1</v>
      </c>
      <c r="CG221" s="3"/>
      <c r="CH221" s="3">
        <v>2</v>
      </c>
      <c r="CI221" t="str">
        <f>VLOOKUP(A221,Таксономия!A:D,4)</f>
        <v xml:space="preserve"> Gammaproteobacteria</v>
      </c>
    </row>
    <row r="222" spans="1:87" s="13" customFormat="1" x14ac:dyDescent="0.3">
      <c r="A222" s="11" t="s">
        <v>496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>
        <v>1</v>
      </c>
      <c r="CG222" s="12"/>
      <c r="CH222" s="12">
        <v>1</v>
      </c>
      <c r="CI222" s="13" t="str">
        <f>VLOOKUP(A222,Таксономия!A:D,4)</f>
        <v xml:space="preserve"> Gammaproteobacteria</v>
      </c>
    </row>
    <row r="223" spans="1:87" s="13" customFormat="1" x14ac:dyDescent="0.3">
      <c r="A223" s="11" t="s">
        <v>498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>
        <v>1</v>
      </c>
      <c r="CG223" s="12"/>
      <c r="CH223" s="12">
        <v>1</v>
      </c>
      <c r="CI223" s="13" t="str">
        <f>VLOOKUP(A223,Таксономия!A:D,4)</f>
        <v xml:space="preserve"> Gammaproteobacteria</v>
      </c>
    </row>
    <row r="224" spans="1:87" s="13" customFormat="1" x14ac:dyDescent="0.3">
      <c r="A224" s="11" t="s">
        <v>500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>
        <v>1</v>
      </c>
      <c r="CG224" s="12"/>
      <c r="CH224" s="12">
        <v>1</v>
      </c>
      <c r="CI224" s="13" t="str">
        <f>VLOOKUP(A224,Таксономия!A:D,4)</f>
        <v xml:space="preserve"> Gammaproteobacteria</v>
      </c>
    </row>
    <row r="225" spans="1:87" s="13" customFormat="1" x14ac:dyDescent="0.3">
      <c r="A225" s="11" t="s">
        <v>502</v>
      </c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>
        <v>1</v>
      </c>
      <c r="CG225" s="12"/>
      <c r="CH225" s="12">
        <v>1</v>
      </c>
      <c r="CI225" s="13" t="str">
        <f>VLOOKUP(A225,Таксономия!A:D,4)</f>
        <v xml:space="preserve"> Gammaproteobacteria</v>
      </c>
    </row>
    <row r="226" spans="1:87" s="19" customFormat="1" x14ac:dyDescent="0.3">
      <c r="A226" s="17" t="s">
        <v>504</v>
      </c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>
        <v>1</v>
      </c>
      <c r="CG226" s="18"/>
      <c r="CH226" s="18">
        <v>1</v>
      </c>
      <c r="CI226" s="19" t="str">
        <f>VLOOKUP(A226,Таксономия!A:D,4)</f>
        <v xml:space="preserve"> Deltaproteobacteria</v>
      </c>
    </row>
    <row r="227" spans="1:87" x14ac:dyDescent="0.3">
      <c r="A227" s="2" t="s">
        <v>506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5">
        <v>1</v>
      </c>
      <c r="CG227" s="3"/>
      <c r="CH227" s="3">
        <v>1</v>
      </c>
      <c r="CI227" t="str">
        <f>VLOOKUP(A227,Таксономия!A:D,4)</f>
        <v xml:space="preserve"> Clostridia</v>
      </c>
    </row>
    <row r="228" spans="1:87" x14ac:dyDescent="0.3">
      <c r="A228" s="2" t="s">
        <v>508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5">
        <v>1</v>
      </c>
      <c r="CG228" s="3"/>
      <c r="CH228" s="3">
        <v>1</v>
      </c>
      <c r="CI228" t="str">
        <f>VLOOKUP(A228,Таксономия!A:D,4)</f>
        <v xml:space="preserve"> Clostridia</v>
      </c>
    </row>
    <row r="229" spans="1:87" x14ac:dyDescent="0.3">
      <c r="A229" s="2" t="s">
        <v>510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>
        <v>1</v>
      </c>
      <c r="BW229" s="3"/>
      <c r="BX229" s="3"/>
      <c r="BY229" s="3"/>
      <c r="BZ229" s="3"/>
      <c r="CA229" s="3"/>
      <c r="CB229" s="3"/>
      <c r="CC229" s="3"/>
      <c r="CD229" s="3"/>
      <c r="CE229" s="3"/>
      <c r="CF229" s="5">
        <v>1</v>
      </c>
      <c r="CG229" s="3"/>
      <c r="CH229" s="3">
        <v>2</v>
      </c>
      <c r="CI229" t="str">
        <f>VLOOKUP(A229,Таксономия!A:D,4)</f>
        <v xml:space="preserve"> Chloroflexia</v>
      </c>
    </row>
    <row r="230" spans="1:87" x14ac:dyDescent="0.3">
      <c r="A230" s="2" t="s">
        <v>512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5">
        <v>1</v>
      </c>
      <c r="CG230" s="3"/>
      <c r="CH230" s="3">
        <v>1</v>
      </c>
      <c r="CI230" t="str">
        <f>VLOOKUP(A230,Таксономия!A:D,4)</f>
        <v xml:space="preserve"> Chloroflexia</v>
      </c>
    </row>
    <row r="231" spans="1:87" x14ac:dyDescent="0.3">
      <c r="A231" s="2" t="s">
        <v>514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5">
        <v>1</v>
      </c>
      <c r="CG231" s="3"/>
      <c r="CH231" s="3">
        <v>1</v>
      </c>
      <c r="CI231" t="str">
        <f>VLOOKUP(A231,Таксономия!A:D,4)</f>
        <v xml:space="preserve"> Alphaproteobacteria</v>
      </c>
    </row>
    <row r="232" spans="1:87" s="16" customFormat="1" x14ac:dyDescent="0.3">
      <c r="A232" s="26" t="s">
        <v>516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>
        <v>2</v>
      </c>
      <c r="CG232" s="15"/>
      <c r="CH232" s="15">
        <v>2</v>
      </c>
      <c r="CI232" s="16" t="str">
        <f>VLOOKUP(A232,Таксономия!A:D,4)</f>
        <v xml:space="preserve"> Deltaproteobacteria</v>
      </c>
    </row>
    <row r="233" spans="1:87" s="13" customFormat="1" x14ac:dyDescent="0.3">
      <c r="A233" s="11" t="s">
        <v>518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>
        <v>1</v>
      </c>
      <c r="CG233" s="12"/>
      <c r="CH233" s="12">
        <v>1</v>
      </c>
      <c r="CI233" s="13" t="str">
        <f>VLOOKUP(A233,Таксономия!A:D,4)</f>
        <v xml:space="preserve"> Deltaproteobacteria</v>
      </c>
    </row>
    <row r="234" spans="1:87" x14ac:dyDescent="0.3">
      <c r="A234" s="2" t="s">
        <v>520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>
        <v>1</v>
      </c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5">
        <v>2</v>
      </c>
      <c r="CG234" s="3"/>
      <c r="CH234" s="3">
        <v>3</v>
      </c>
      <c r="CI234" t="str">
        <f>VLOOKUP(A234,Таксономия!A:D,4)</f>
        <v xml:space="preserve"> Deltaproteobacteria</v>
      </c>
    </row>
    <row r="235" spans="1:87" s="13" customFormat="1" x14ac:dyDescent="0.3">
      <c r="A235" s="11" t="s">
        <v>522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>
        <v>1</v>
      </c>
      <c r="CG235" s="12"/>
      <c r="CH235" s="12">
        <v>1</v>
      </c>
      <c r="CI235" s="13" t="str">
        <f>VLOOKUP(A235,Таксономия!A:D,4)</f>
        <v xml:space="preserve"> Deltaproteobacteria</v>
      </c>
    </row>
    <row r="236" spans="1:87" s="13" customFormat="1" x14ac:dyDescent="0.3">
      <c r="A236" s="11" t="s">
        <v>524</v>
      </c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>
        <v>1</v>
      </c>
      <c r="CG236" s="12"/>
      <c r="CH236" s="12">
        <v>1</v>
      </c>
      <c r="CI236" s="13" t="str">
        <f>VLOOKUP(A236,Таксономия!A:D,4)</f>
        <v xml:space="preserve"> Deltaproteobacteria</v>
      </c>
    </row>
    <row r="237" spans="1:87" s="13" customFormat="1" x14ac:dyDescent="0.3">
      <c r="A237" s="11" t="s">
        <v>526</v>
      </c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>
        <v>1</v>
      </c>
      <c r="CG237" s="12"/>
      <c r="CH237" s="12">
        <v>1</v>
      </c>
      <c r="CI237" s="13" t="str">
        <f>VLOOKUP(A237,Таксономия!A:D,4)</f>
        <v xml:space="preserve"> Deltaproteobacteria</v>
      </c>
    </row>
    <row r="238" spans="1:87" s="13" customFormat="1" x14ac:dyDescent="0.3">
      <c r="A238" s="11" t="s">
        <v>528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>
        <v>1</v>
      </c>
      <c r="CG238" s="12"/>
      <c r="CH238" s="12">
        <v>1</v>
      </c>
      <c r="CI238" s="13" t="str">
        <f>VLOOKUP(A238,Таксономия!A:D,4)</f>
        <v xml:space="preserve"> Deltaproteobacteria</v>
      </c>
    </row>
    <row r="239" spans="1:87" s="13" customFormat="1" x14ac:dyDescent="0.3">
      <c r="A239" s="11" t="s">
        <v>530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>
        <v>1</v>
      </c>
      <c r="CG239" s="12"/>
      <c r="CH239" s="12">
        <v>1</v>
      </c>
      <c r="CI239" s="13" t="str">
        <f>VLOOKUP(A239,Таксономия!A:D,4)</f>
        <v xml:space="preserve"> Deltaproteobacteria</v>
      </c>
    </row>
    <row r="240" spans="1:87" s="13" customFormat="1" x14ac:dyDescent="0.3">
      <c r="A240" s="11" t="s">
        <v>532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>
        <v>1</v>
      </c>
      <c r="CG240" s="12"/>
      <c r="CH240" s="12">
        <v>1</v>
      </c>
      <c r="CI240" s="13" t="str">
        <f>VLOOKUP(A240,Таксономия!A:D,4)</f>
        <v xml:space="preserve"> Deltaproteobacteria</v>
      </c>
    </row>
    <row r="241" spans="1:87" s="13" customFormat="1" x14ac:dyDescent="0.3">
      <c r="A241" s="11" t="s">
        <v>534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>
        <v>1</v>
      </c>
      <c r="CG241" s="12"/>
      <c r="CH241" s="12">
        <v>1</v>
      </c>
      <c r="CI241" s="13" t="str">
        <f>VLOOKUP(A241,Таксономия!A:D,4)</f>
        <v xml:space="preserve"> Deltaproteobacteria</v>
      </c>
    </row>
    <row r="242" spans="1:87" x14ac:dyDescent="0.3">
      <c r="A242" s="2" t="s">
        <v>536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>
        <v>1</v>
      </c>
      <c r="CD242" s="3"/>
      <c r="CE242" s="3"/>
      <c r="CF242" s="5">
        <v>2</v>
      </c>
      <c r="CG242" s="3"/>
      <c r="CH242" s="3">
        <v>3</v>
      </c>
      <c r="CI242" t="str">
        <f>VLOOKUP(A242,Таксономия!A:D,4)</f>
        <v xml:space="preserve"> Deltaproteobacteria</v>
      </c>
    </row>
    <row r="243" spans="1:87" x14ac:dyDescent="0.3">
      <c r="A243" s="2" t="s">
        <v>538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>
        <v>1</v>
      </c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5">
        <v>1</v>
      </c>
      <c r="CG243" s="3"/>
      <c r="CH243" s="3">
        <v>2</v>
      </c>
      <c r="CI243" t="str">
        <f>VLOOKUP(A243,Таксономия!A:D,4)</f>
        <v xml:space="preserve"> Deltaproteobacteria</v>
      </c>
    </row>
    <row r="244" spans="1:87" x14ac:dyDescent="0.3">
      <c r="A244" s="2" t="s">
        <v>540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>
        <v>1</v>
      </c>
      <c r="CB244" s="3"/>
      <c r="CC244" s="3">
        <v>1</v>
      </c>
      <c r="CD244" s="3"/>
      <c r="CE244" s="3"/>
      <c r="CF244" s="5">
        <v>1</v>
      </c>
      <c r="CG244" s="3"/>
      <c r="CH244" s="3">
        <v>3</v>
      </c>
      <c r="CI244" t="str">
        <f>VLOOKUP(A244,Таксономия!A:D,4)</f>
        <v xml:space="preserve"> Gammaproteobacteria.</v>
      </c>
    </row>
    <row r="245" spans="1:87" x14ac:dyDescent="0.3">
      <c r="A245" s="2" t="s">
        <v>542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>
        <v>1</v>
      </c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5">
        <v>1</v>
      </c>
      <c r="CG245" s="3"/>
      <c r="CH245" s="3">
        <v>2</v>
      </c>
      <c r="CI245" t="str">
        <f>VLOOKUP(A245,Таксономия!A:D,4)</f>
        <v xml:space="preserve"> Epsilonproteobacteria</v>
      </c>
    </row>
    <row r="246" spans="1:87" x14ac:dyDescent="0.3">
      <c r="A246" s="2" t="s">
        <v>544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5">
        <v>2</v>
      </c>
      <c r="CG246" s="3"/>
      <c r="CH246" s="3">
        <v>2</v>
      </c>
      <c r="CI246" t="str">
        <f>VLOOKUP(A246,Таксономия!A:D,4)</f>
        <v xml:space="preserve"> Thermomicrobiales</v>
      </c>
    </row>
    <row r="247" spans="1:87" x14ac:dyDescent="0.3">
      <c r="A247" s="2" t="s">
        <v>546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5">
        <v>2</v>
      </c>
      <c r="CG247" s="3"/>
      <c r="CH247" s="3">
        <v>2</v>
      </c>
      <c r="CI247" t="str">
        <f>VLOOKUP(A247,Таксономия!A:D,4)</f>
        <v xml:space="preserve"> Chloroflexia</v>
      </c>
    </row>
    <row r="248" spans="1:87" x14ac:dyDescent="0.3">
      <c r="A248" s="2" t="s">
        <v>548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5">
        <v>2</v>
      </c>
      <c r="CG248" s="3"/>
      <c r="CH248" s="3">
        <v>2</v>
      </c>
      <c r="CI248" t="str">
        <f>VLOOKUP(A248,Таксономия!A:D,4)</f>
        <v xml:space="preserve"> Chloroflexia</v>
      </c>
    </row>
    <row r="249" spans="1:87" s="13" customFormat="1" x14ac:dyDescent="0.3">
      <c r="A249" s="11" t="s">
        <v>550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>
        <v>1</v>
      </c>
      <c r="CG249" s="12"/>
      <c r="CH249" s="12">
        <v>1</v>
      </c>
      <c r="CI249" s="13" t="str">
        <f>VLOOKUP(A249,Таксономия!A:D,4)</f>
        <v xml:space="preserve"> Deltaproteobacteria</v>
      </c>
    </row>
    <row r="250" spans="1:87" x14ac:dyDescent="0.3">
      <c r="A250" s="2" t="s">
        <v>552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5">
        <v>4</v>
      </c>
      <c r="CG250" s="3"/>
      <c r="CH250" s="3">
        <v>4</v>
      </c>
      <c r="CI250" t="str">
        <f>VLOOKUP(A250,Таксономия!A:D,4)</f>
        <v xml:space="preserve"> Deltaproteobacteria</v>
      </c>
    </row>
    <row r="251" spans="1:87" s="13" customFormat="1" x14ac:dyDescent="0.3">
      <c r="A251" s="11" t="s">
        <v>554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>
        <v>1</v>
      </c>
      <c r="CG251" s="12"/>
      <c r="CH251" s="12">
        <v>1</v>
      </c>
      <c r="CI251" s="13" t="str">
        <f>VLOOKUP(A251,Таксономия!A:D,4)</f>
        <v xml:space="preserve"> Deltaproteobacteria</v>
      </c>
    </row>
    <row r="252" spans="1:87" s="13" customFormat="1" x14ac:dyDescent="0.3">
      <c r="A252" s="11" t="s">
        <v>556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>
        <v>1</v>
      </c>
      <c r="CG252" s="12"/>
      <c r="CH252" s="12">
        <v>1</v>
      </c>
      <c r="CI252" s="13" t="str">
        <f>VLOOKUP(A252,Таксономия!A:D,4)</f>
        <v xml:space="preserve"> Deltaproteobacteria</v>
      </c>
    </row>
    <row r="253" spans="1:87" x14ac:dyDescent="0.3">
      <c r="A253" s="2" t="s">
        <v>558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>
        <v>1</v>
      </c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5">
        <v>2</v>
      </c>
      <c r="CG253" s="3"/>
      <c r="CH253" s="3">
        <v>3</v>
      </c>
      <c r="CI253" t="str">
        <f>VLOOKUP(A253,Таксономия!A:D,4)</f>
        <v xml:space="preserve"> Deltaproteobacteria</v>
      </c>
    </row>
    <row r="254" spans="1:87" s="16" customFormat="1" x14ac:dyDescent="0.3">
      <c r="A254" s="26" t="s">
        <v>560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>
        <v>2</v>
      </c>
      <c r="CG254" s="15"/>
      <c r="CH254" s="15">
        <v>2</v>
      </c>
      <c r="CI254" s="16" t="str">
        <f>VLOOKUP(A254,Таксономия!A:D,4)</f>
        <v xml:space="preserve"> Deltaproteobacteria</v>
      </c>
    </row>
    <row r="255" spans="1:87" x14ac:dyDescent="0.3">
      <c r="A255" s="2" t="s">
        <v>562</v>
      </c>
      <c r="B255" s="3"/>
      <c r="C255" s="3"/>
      <c r="D255" s="3"/>
      <c r="E255" s="3"/>
      <c r="F255" s="3"/>
      <c r="G255" s="3"/>
      <c r="H255" s="3"/>
      <c r="I255" s="3">
        <v>1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5">
        <v>1</v>
      </c>
      <c r="CG255" s="3"/>
      <c r="CH255" s="3">
        <v>2</v>
      </c>
      <c r="CI255" t="str">
        <f>VLOOKUP(A255,Таксономия!A:D,4)</f>
        <v xml:space="preserve"> Deltaproteobacteria</v>
      </c>
    </row>
    <row r="256" spans="1:87" s="13" customFormat="1" x14ac:dyDescent="0.3">
      <c r="A256" s="11" t="s">
        <v>564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>
        <v>1</v>
      </c>
      <c r="CG256" s="12"/>
      <c r="CH256" s="12">
        <v>1</v>
      </c>
      <c r="CI256" s="13" t="str">
        <f>VLOOKUP(A256,Таксономия!A:D,4)</f>
        <v xml:space="preserve"> Deltaproteobacteria</v>
      </c>
    </row>
    <row r="257" spans="1:87" x14ac:dyDescent="0.3">
      <c r="A257" s="2" t="s">
        <v>566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5">
        <v>3</v>
      </c>
      <c r="CG257" s="3"/>
      <c r="CH257" s="3">
        <v>3</v>
      </c>
      <c r="CI257" t="str">
        <f>VLOOKUP(A257,Таксономия!A:D,4)</f>
        <v xml:space="preserve"> Deltaproteobacteria</v>
      </c>
    </row>
    <row r="258" spans="1:87" x14ac:dyDescent="0.3">
      <c r="A258" s="2" t="s">
        <v>568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>
        <v>1</v>
      </c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5">
        <v>1</v>
      </c>
      <c r="CG258" s="3"/>
      <c r="CH258" s="3">
        <v>2</v>
      </c>
      <c r="CI258" t="str">
        <f>VLOOKUP(A258,Таксономия!A:D,4)</f>
        <v xml:space="preserve"> Deltaproteobacteria</v>
      </c>
    </row>
    <row r="259" spans="1:87" x14ac:dyDescent="0.3">
      <c r="A259" s="2" t="s">
        <v>570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>
        <v>1</v>
      </c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5">
        <v>2</v>
      </c>
      <c r="CG259" s="3"/>
      <c r="CH259" s="3">
        <v>3</v>
      </c>
      <c r="CI259" t="str">
        <f>VLOOKUP(A259,Таксономия!A:D,4)</f>
        <v xml:space="preserve"> Deltaproteobacteria</v>
      </c>
    </row>
    <row r="260" spans="1:87" x14ac:dyDescent="0.3">
      <c r="A260" s="2" t="s">
        <v>572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>
        <v>1</v>
      </c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5">
        <v>1</v>
      </c>
      <c r="CG260" s="3"/>
      <c r="CH260" s="3">
        <v>2</v>
      </c>
      <c r="CI260" t="str">
        <f>VLOOKUP(A260,Таксономия!A:D,4)</f>
        <v xml:space="preserve"> Deltaproteobacteria</v>
      </c>
    </row>
    <row r="261" spans="1:87" x14ac:dyDescent="0.3">
      <c r="A261" s="2" t="s">
        <v>575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5">
        <v>9</v>
      </c>
      <c r="CG261" s="3"/>
      <c r="CH261" s="3">
        <v>9</v>
      </c>
      <c r="CI261" t="str">
        <f>VLOOKUP(A261,Таксономия!A:D,4)</f>
        <v xml:space="preserve"> Deltaproteobacteria</v>
      </c>
    </row>
    <row r="262" spans="1:87" x14ac:dyDescent="0.3">
      <c r="A262" s="2" t="s">
        <v>577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5">
        <v>2</v>
      </c>
      <c r="CG262" s="3"/>
      <c r="CH262" s="3">
        <v>2</v>
      </c>
      <c r="CI262" t="str">
        <f>VLOOKUP(A262,Таксономия!A:D,4)</f>
        <v xml:space="preserve"> Verrucomicrobiae</v>
      </c>
    </row>
    <row r="263" spans="1:87" x14ac:dyDescent="0.3">
      <c r="A263" s="2" t="s">
        <v>579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5">
        <v>1</v>
      </c>
      <c r="CG263" s="3"/>
      <c r="CH263" s="3">
        <v>1</v>
      </c>
      <c r="CI263" t="str">
        <f>VLOOKUP(A263,Таксономия!A:D,4)</f>
        <v xml:space="preserve"> Verrucomicrobiae</v>
      </c>
    </row>
    <row r="264" spans="1:87" x14ac:dyDescent="0.3">
      <c r="A264" s="2" t="s">
        <v>581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>
        <v>1</v>
      </c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5">
        <v>1</v>
      </c>
      <c r="CG264" s="3"/>
      <c r="CH264" s="3">
        <v>2</v>
      </c>
      <c r="CI264" t="str">
        <f>VLOOKUP(A264,Таксономия!A:D,4)</f>
        <v xml:space="preserve"> Flavobacteriia.</v>
      </c>
    </row>
    <row r="265" spans="1:87" x14ac:dyDescent="0.3">
      <c r="A265" s="2" t="s">
        <v>583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>
        <v>1</v>
      </c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5">
        <v>1</v>
      </c>
      <c r="CG265" s="3"/>
      <c r="CH265" s="3">
        <v>2</v>
      </c>
      <c r="CI265" t="str">
        <f>VLOOKUP(A265,Таксономия!A:D,4)</f>
        <v xml:space="preserve"> Flavobacteriia.</v>
      </c>
    </row>
    <row r="266" spans="1:87" x14ac:dyDescent="0.3">
      <c r="A266" s="2" t="s">
        <v>585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>
        <v>1</v>
      </c>
      <c r="CA266" s="3"/>
      <c r="CB266" s="3"/>
      <c r="CC266" s="3"/>
      <c r="CD266" s="3"/>
      <c r="CE266" s="3"/>
      <c r="CF266" s="5">
        <v>1</v>
      </c>
      <c r="CG266" s="3"/>
      <c r="CH266" s="3">
        <v>2</v>
      </c>
      <c r="CI266" t="str">
        <f>VLOOKUP(A266,Таксономия!A:D,4)</f>
        <v xml:space="preserve"> Clostridia</v>
      </c>
    </row>
    <row r="267" spans="1:87" x14ac:dyDescent="0.3">
      <c r="A267" s="2" t="s">
        <v>587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>
        <v>1</v>
      </c>
      <c r="CA267" s="3"/>
      <c r="CB267" s="3"/>
      <c r="CC267" s="3"/>
      <c r="CD267" s="3"/>
      <c r="CE267" s="3"/>
      <c r="CF267" s="5">
        <v>2</v>
      </c>
      <c r="CG267" s="3"/>
      <c r="CH267" s="3">
        <v>3</v>
      </c>
      <c r="CI267" t="str">
        <f>VLOOKUP(A267,Таксономия!A:D,4)</f>
        <v xml:space="preserve"> Clostridia</v>
      </c>
    </row>
    <row r="268" spans="1:87" x14ac:dyDescent="0.3">
      <c r="A268" s="2" t="s">
        <v>589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5">
        <v>1</v>
      </c>
      <c r="CG268" s="3"/>
      <c r="CH268" s="3">
        <v>1</v>
      </c>
      <c r="CI268" t="str">
        <f>VLOOKUP(A268,Таксономия!A:D,4)</f>
        <v xml:space="preserve"> Deltaproteobacteria</v>
      </c>
    </row>
    <row r="269" spans="1:87" x14ac:dyDescent="0.3">
      <c r="A269" s="2" t="s">
        <v>591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5">
        <v>1</v>
      </c>
      <c r="CG269" s="3"/>
      <c r="CH269" s="3">
        <v>1</v>
      </c>
      <c r="CI269" t="str">
        <f>VLOOKUP(A269,Таксономия!A:D,4)</f>
        <v xml:space="preserve"> Deltaproteobacteria</v>
      </c>
    </row>
    <row r="270" spans="1:87" x14ac:dyDescent="0.3">
      <c r="A270" s="2" t="s">
        <v>593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>
        <v>1</v>
      </c>
      <c r="BW270" s="3"/>
      <c r="BX270" s="3"/>
      <c r="BY270" s="3"/>
      <c r="BZ270" s="3"/>
      <c r="CA270" s="3"/>
      <c r="CB270" s="3"/>
      <c r="CC270" s="3"/>
      <c r="CD270" s="3"/>
      <c r="CE270" s="3"/>
      <c r="CF270" s="5">
        <v>1</v>
      </c>
      <c r="CG270" s="3"/>
      <c r="CH270" s="3">
        <v>2</v>
      </c>
      <c r="CI270" t="str">
        <f>VLOOKUP(A270,Таксономия!A:D,4)</f>
        <v xml:space="preserve"> Gemmatimonadales</v>
      </c>
    </row>
    <row r="271" spans="1:87" x14ac:dyDescent="0.3">
      <c r="A271" s="2" t="s">
        <v>595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>
        <v>1</v>
      </c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5">
        <v>2</v>
      </c>
      <c r="CG271" s="3"/>
      <c r="CH271" s="3">
        <v>3</v>
      </c>
      <c r="CI271" t="str">
        <f>VLOOKUP(A271,Таксономия!A:D,4)</f>
        <v xml:space="preserve"> Sphingobacteriia</v>
      </c>
    </row>
    <row r="272" spans="1:87" x14ac:dyDescent="0.3">
      <c r="A272" s="2" t="s">
        <v>597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>
        <v>1</v>
      </c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5">
        <v>1</v>
      </c>
      <c r="CG272" s="3"/>
      <c r="CH272" s="3">
        <v>2</v>
      </c>
      <c r="CI272" t="str">
        <f>VLOOKUP(A272,Таксономия!A:D,4)</f>
        <v xml:space="preserve"> Flavobacteriia</v>
      </c>
    </row>
    <row r="273" spans="1:87" x14ac:dyDescent="0.3">
      <c r="A273" s="2" t="s">
        <v>599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>
        <v>1</v>
      </c>
      <c r="BW273" s="3"/>
      <c r="BX273" s="3"/>
      <c r="BY273" s="3"/>
      <c r="BZ273" s="3"/>
      <c r="CA273" s="3"/>
      <c r="CB273" s="3"/>
      <c r="CC273" s="3"/>
      <c r="CD273" s="3"/>
      <c r="CE273" s="3"/>
      <c r="CF273" s="5">
        <v>1</v>
      </c>
      <c r="CG273" s="3"/>
      <c r="CH273" s="3">
        <v>2</v>
      </c>
      <c r="CI273" t="str">
        <f>VLOOKUP(A273,Таксономия!A:D,4)</f>
        <v xml:space="preserve"> Deltaproteobacteria</v>
      </c>
    </row>
    <row r="274" spans="1:87" x14ac:dyDescent="0.3">
      <c r="A274" s="2" t="s">
        <v>601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5">
        <v>2</v>
      </c>
      <c r="CG274" s="3"/>
      <c r="CH274" s="3">
        <v>2</v>
      </c>
      <c r="CI274" t="str">
        <f>VLOOKUP(A274,Таксономия!A:D,4)</f>
        <v xml:space="preserve"> Alphaproteobacteria</v>
      </c>
    </row>
    <row r="275" spans="1:87" x14ac:dyDescent="0.3">
      <c r="A275" s="2" t="s">
        <v>603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>
        <v>1</v>
      </c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5">
        <v>1</v>
      </c>
      <c r="CG275" s="3"/>
      <c r="CH275" s="3">
        <v>2</v>
      </c>
      <c r="CI275" t="str">
        <f>VLOOKUP(A275,Таксономия!A:D,4)</f>
        <v xml:space="preserve"> Gammaproteobacteria</v>
      </c>
    </row>
    <row r="276" spans="1:87" x14ac:dyDescent="0.3">
      <c r="A276" s="2" t="s">
        <v>605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>
        <v>1</v>
      </c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5">
        <v>1</v>
      </c>
      <c r="CG276" s="3"/>
      <c r="CH276" s="3">
        <v>2</v>
      </c>
      <c r="CI276" t="str">
        <f>VLOOKUP(A276,Таксономия!A:D,4)</f>
        <v xml:space="preserve"> Alphaproteobacteria</v>
      </c>
    </row>
    <row r="277" spans="1:87" x14ac:dyDescent="0.3">
      <c r="A277" s="2" t="s">
        <v>608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>
        <v>1</v>
      </c>
      <c r="CD277" s="3"/>
      <c r="CE277" s="3"/>
      <c r="CF277" s="5">
        <v>1</v>
      </c>
      <c r="CG277" s="3"/>
      <c r="CH277" s="3">
        <v>2</v>
      </c>
      <c r="CI277" t="str">
        <f>VLOOKUP(A277,Таксономия!A:D,4)</f>
        <v xml:space="preserve"> Deltaproteobacteria</v>
      </c>
    </row>
    <row r="278" spans="1:87" x14ac:dyDescent="0.3">
      <c r="A278" s="2" t="s">
        <v>610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>
        <v>1</v>
      </c>
      <c r="BW278" s="3"/>
      <c r="BX278" s="3"/>
      <c r="BY278" s="3"/>
      <c r="BZ278" s="3"/>
      <c r="CA278" s="3"/>
      <c r="CB278" s="3"/>
      <c r="CC278" s="3"/>
      <c r="CD278" s="3"/>
      <c r="CE278" s="3"/>
      <c r="CF278" s="5">
        <v>1</v>
      </c>
      <c r="CG278" s="3"/>
      <c r="CH278" s="3">
        <v>2</v>
      </c>
      <c r="CI278" t="str">
        <f>VLOOKUP(A278,Таксономия!A:D,4)</f>
        <v xml:space="preserve"> Deltaproteobacteria</v>
      </c>
    </row>
    <row r="279" spans="1:87" x14ac:dyDescent="0.3">
      <c r="A279" s="2" t="s">
        <v>612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5">
        <v>4</v>
      </c>
      <c r="CG279" s="3"/>
      <c r="CH279" s="3">
        <v>4</v>
      </c>
      <c r="CI279" t="str">
        <f>VLOOKUP(A279,Таксономия!A:D,4)</f>
        <v xml:space="preserve"> Deltaproteobacteria</v>
      </c>
    </row>
    <row r="280" spans="1:87" x14ac:dyDescent="0.3">
      <c r="A280" s="2" t="s">
        <v>614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5">
        <v>1</v>
      </c>
      <c r="CG280" s="3"/>
      <c r="CH280" s="3">
        <v>1</v>
      </c>
      <c r="CI280" t="str">
        <f>VLOOKUP(A280,Таксономия!A:D,4)</f>
        <v xml:space="preserve"> Deltaproteobacteria</v>
      </c>
    </row>
    <row r="281" spans="1:87" x14ac:dyDescent="0.3">
      <c r="A281" s="2" t="s">
        <v>616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>
        <v>1</v>
      </c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5">
        <v>1</v>
      </c>
      <c r="CG281" s="3"/>
      <c r="CH281" s="3">
        <v>2</v>
      </c>
      <c r="CI281" t="str">
        <f>VLOOKUP(A281,Таксономия!A:D,4)</f>
        <v xml:space="preserve"> Deltaproteobacteria</v>
      </c>
    </row>
    <row r="282" spans="1:87" x14ac:dyDescent="0.3">
      <c r="A282" s="2" t="s">
        <v>618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>
        <v>1</v>
      </c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5">
        <v>2</v>
      </c>
      <c r="CG282" s="3"/>
      <c r="CH282" s="3">
        <v>3</v>
      </c>
      <c r="CI282" t="str">
        <f>VLOOKUP(A282,Таксономия!A:D,4)</f>
        <v xml:space="preserve"> Deltaproteobacteria</v>
      </c>
    </row>
    <row r="283" spans="1:87" s="16" customFormat="1" x14ac:dyDescent="0.3">
      <c r="A283" s="26" t="s">
        <v>620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>
        <v>2</v>
      </c>
      <c r="CG283" s="15"/>
      <c r="CH283" s="15">
        <v>2</v>
      </c>
      <c r="CI283" s="16" t="str">
        <f>VLOOKUP(A283,Таксономия!A:D,4)</f>
        <v xml:space="preserve"> Deltaproteobacteria</v>
      </c>
    </row>
    <row r="284" spans="1:87" x14ac:dyDescent="0.3">
      <c r="A284" s="2" t="s">
        <v>622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5">
        <v>1</v>
      </c>
      <c r="CG284" s="3"/>
      <c r="CH284" s="3">
        <v>1</v>
      </c>
      <c r="CI284" t="str">
        <f>VLOOKUP(A284,Таксономия!A:D,4)</f>
        <v xml:space="preserve"> Deltaproteobacteria</v>
      </c>
    </row>
    <row r="285" spans="1:87" x14ac:dyDescent="0.3">
      <c r="A285" s="2" t="s">
        <v>624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5">
        <v>4</v>
      </c>
      <c r="CG285" s="3"/>
      <c r="CH285" s="3">
        <v>4</v>
      </c>
      <c r="CI285" t="str">
        <f>VLOOKUP(A285,Таксономия!A:D,4)</f>
        <v xml:space="preserve"> Deltaproteobacteria</v>
      </c>
    </row>
    <row r="286" spans="1:87" x14ac:dyDescent="0.3">
      <c r="A286" s="2" t="s">
        <v>626</v>
      </c>
      <c r="B286" s="3"/>
      <c r="C286" s="3"/>
      <c r="D286" s="3"/>
      <c r="E286" s="3"/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5">
        <v>1</v>
      </c>
      <c r="CG286" s="3"/>
      <c r="CH286" s="3">
        <v>2</v>
      </c>
      <c r="CI286" t="str">
        <f>VLOOKUP(A286,Таксономия!A:D,4)</f>
        <v xml:space="preserve"> Deltaproteobacteria</v>
      </c>
    </row>
    <row r="287" spans="1:87" x14ac:dyDescent="0.3">
      <c r="A287" s="2" t="s">
        <v>628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5">
        <v>1</v>
      </c>
      <c r="CG287" s="3"/>
      <c r="CH287" s="3">
        <v>1</v>
      </c>
      <c r="CI287" t="str">
        <f>VLOOKUP(A287,Таксономия!A:D,4)</f>
        <v xml:space="preserve"> Deltaproteobacteria</v>
      </c>
    </row>
    <row r="288" spans="1:87" x14ac:dyDescent="0.3">
      <c r="A288" s="2" t="s">
        <v>630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5">
        <v>1</v>
      </c>
      <c r="CG288" s="3"/>
      <c r="CH288" s="3">
        <v>1</v>
      </c>
      <c r="CI288" t="str">
        <f>VLOOKUP(A288,Таксономия!A:D,4)</f>
        <v xml:space="preserve"> Deltaproteobacteria</v>
      </c>
    </row>
    <row r="289" spans="1:87" x14ac:dyDescent="0.3">
      <c r="A289" s="2" t="s">
        <v>632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5">
        <v>1</v>
      </c>
      <c r="CG289" s="3"/>
      <c r="CH289" s="3">
        <v>1</v>
      </c>
      <c r="CI289" t="str">
        <f>VLOOKUP(A289,Таксономия!A:D,4)</f>
        <v xml:space="preserve"> Deltaproteobacteria</v>
      </c>
    </row>
    <row r="290" spans="1:87" x14ac:dyDescent="0.3">
      <c r="A290" s="2" t="s">
        <v>634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>
        <v>1</v>
      </c>
      <c r="BS290" s="3"/>
      <c r="BT290" s="3"/>
      <c r="BU290" s="3"/>
      <c r="BV290" s="3">
        <v>1</v>
      </c>
      <c r="BW290" s="3"/>
      <c r="BX290" s="3"/>
      <c r="BY290" s="3"/>
      <c r="BZ290" s="3"/>
      <c r="CA290" s="3"/>
      <c r="CB290" s="3"/>
      <c r="CC290" s="3"/>
      <c r="CD290" s="3"/>
      <c r="CE290" s="3"/>
      <c r="CF290" s="5">
        <v>1</v>
      </c>
      <c r="CG290" s="3"/>
      <c r="CH290" s="3">
        <v>3</v>
      </c>
      <c r="CI290" t="str">
        <f>VLOOKUP(A290,Таксономия!A:D,4)</f>
        <v xml:space="preserve"> Cytophagia</v>
      </c>
    </row>
    <row r="291" spans="1:87" x14ac:dyDescent="0.3">
      <c r="A291" s="2" t="s">
        <v>636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>
        <v>1</v>
      </c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5">
        <v>1</v>
      </c>
      <c r="CG291" s="3">
        <v>1</v>
      </c>
      <c r="CH291" s="3">
        <v>3</v>
      </c>
      <c r="CI291" t="str">
        <f>VLOOKUP(A291,Таксономия!A:D,4)</f>
        <v xml:space="preserve"> Betaproteobacteria</v>
      </c>
    </row>
    <row r="292" spans="1:87" x14ac:dyDescent="0.3">
      <c r="A292" s="2" t="s">
        <v>640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>
        <v>1</v>
      </c>
      <c r="BS292" s="3"/>
      <c r="BT292" s="3"/>
      <c r="BU292" s="3"/>
      <c r="BV292" s="3">
        <v>1</v>
      </c>
      <c r="BW292" s="3"/>
      <c r="BX292" s="3"/>
      <c r="BY292" s="3"/>
      <c r="BZ292" s="3"/>
      <c r="CA292" s="3"/>
      <c r="CB292" s="3"/>
      <c r="CC292" s="3"/>
      <c r="CD292" s="3"/>
      <c r="CE292" s="3"/>
      <c r="CF292" s="5">
        <v>1</v>
      </c>
      <c r="CG292" s="3"/>
      <c r="CH292" s="3">
        <v>3</v>
      </c>
      <c r="CI292" t="str">
        <f>VLOOKUP(A292,Таксономия!A:D,4)</f>
        <v xml:space="preserve"> Flavobacteriia</v>
      </c>
    </row>
    <row r="293" spans="1:87" x14ac:dyDescent="0.3">
      <c r="A293" s="2" t="s">
        <v>642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>
        <v>1</v>
      </c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5">
        <v>2</v>
      </c>
      <c r="CG293" s="3"/>
      <c r="CH293" s="3">
        <v>3</v>
      </c>
      <c r="CI293" t="str">
        <f>VLOOKUP(A293,Таксономия!A:D,4)</f>
        <v xml:space="preserve"> Sphingobacteriia</v>
      </c>
    </row>
    <row r="294" spans="1:87" x14ac:dyDescent="0.3">
      <c r="A294" s="2" t="s">
        <v>644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5">
        <v>2</v>
      </c>
      <c r="CG294" s="3"/>
      <c r="CH294" s="3">
        <v>2</v>
      </c>
      <c r="CI294" t="str">
        <f>VLOOKUP(A294,Таксономия!A:D,4)</f>
        <v xml:space="preserve"> Alphaproteobacteria</v>
      </c>
    </row>
    <row r="295" spans="1:87" x14ac:dyDescent="0.3">
      <c r="A295" s="2" t="s">
        <v>646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>
        <v>1</v>
      </c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5">
        <v>1</v>
      </c>
      <c r="CG295" s="3"/>
      <c r="CH295" s="3">
        <v>2</v>
      </c>
      <c r="CI295" t="str">
        <f>VLOOKUP(A295,Таксономия!A:D,4)</f>
        <v xml:space="preserve"> Flavobacteriia</v>
      </c>
    </row>
    <row r="296" spans="1:87" s="16" customFormat="1" x14ac:dyDescent="0.3">
      <c r="A296" s="26" t="s">
        <v>648</v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>
        <v>2</v>
      </c>
      <c r="CG296" s="15"/>
      <c r="CH296" s="15">
        <v>2</v>
      </c>
      <c r="CI296" s="16" t="str">
        <f>VLOOKUP(A296,Таксономия!A:D,4)</f>
        <v xml:space="preserve"> Deltaproteobacteria</v>
      </c>
    </row>
    <row r="297" spans="1:87" x14ac:dyDescent="0.3">
      <c r="A297" s="2" t="s">
        <v>650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>
        <v>2</v>
      </c>
      <c r="BW297" s="3"/>
      <c r="BX297" s="3"/>
      <c r="BY297" s="3"/>
      <c r="BZ297" s="3"/>
      <c r="CA297" s="3"/>
      <c r="CB297" s="3"/>
      <c r="CC297" s="3"/>
      <c r="CD297" s="3"/>
      <c r="CE297" s="3"/>
      <c r="CF297" s="5">
        <v>2</v>
      </c>
      <c r="CG297" s="3"/>
      <c r="CH297" s="3">
        <v>4</v>
      </c>
      <c r="CI297" t="str">
        <f>VLOOKUP(A297,Таксономия!A:D,4)</f>
        <v xml:space="preserve"> Deltaproteobacteria</v>
      </c>
    </row>
    <row r="298" spans="1:87" x14ac:dyDescent="0.3">
      <c r="A298" s="2" t="s">
        <v>652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>
        <v>1</v>
      </c>
      <c r="BW298" s="3"/>
      <c r="BX298" s="3"/>
      <c r="BY298" s="3"/>
      <c r="BZ298" s="3"/>
      <c r="CA298" s="3"/>
      <c r="CB298" s="3"/>
      <c r="CC298" s="3"/>
      <c r="CD298" s="3"/>
      <c r="CE298" s="3"/>
      <c r="CF298" s="5">
        <v>1</v>
      </c>
      <c r="CG298" s="3"/>
      <c r="CH298" s="3">
        <v>2</v>
      </c>
      <c r="CI298" t="str">
        <f>VLOOKUP(A298,Таксономия!A:D,4)</f>
        <v xml:space="preserve"> Flavobacteriia</v>
      </c>
    </row>
    <row r="299" spans="1:87" x14ac:dyDescent="0.3">
      <c r="A299" s="2" t="s">
        <v>654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>
        <v>1</v>
      </c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5">
        <v>1</v>
      </c>
      <c r="CG299" s="3"/>
      <c r="CH299" s="3">
        <v>2</v>
      </c>
      <c r="CI299" t="str">
        <f>VLOOKUP(A299,Таксономия!A:D,4)</f>
        <v xml:space="preserve"> Sphingobacteriia</v>
      </c>
    </row>
    <row r="300" spans="1:87" x14ac:dyDescent="0.3">
      <c r="A300" s="2" t="s">
        <v>656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5">
        <v>1</v>
      </c>
      <c r="CG300" s="3"/>
      <c r="CH300" s="3">
        <v>1</v>
      </c>
      <c r="CI300" t="str">
        <f>VLOOKUP(A300,Таксономия!A:D,4)</f>
        <v xml:space="preserve"> Deltaproteobacteria</v>
      </c>
    </row>
    <row r="301" spans="1:87" x14ac:dyDescent="0.3">
      <c r="A301" s="2" t="s">
        <v>662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>
        <v>1</v>
      </c>
      <c r="BS301" s="3"/>
      <c r="BT301" s="3"/>
      <c r="BU301" s="3"/>
      <c r="BV301" s="3">
        <v>1</v>
      </c>
      <c r="BW301" s="3"/>
      <c r="BX301" s="3"/>
      <c r="BY301" s="3"/>
      <c r="BZ301" s="3"/>
      <c r="CA301" s="3"/>
      <c r="CB301" s="3"/>
      <c r="CC301" s="3"/>
      <c r="CD301" s="3"/>
      <c r="CE301" s="3"/>
      <c r="CF301" s="5">
        <v>1</v>
      </c>
      <c r="CG301" s="3"/>
      <c r="CH301" s="3">
        <v>3</v>
      </c>
      <c r="CI301" t="str">
        <f>VLOOKUP(A301,Таксономия!A:D,4)</f>
        <v xml:space="preserve"> Flavobacteriia</v>
      </c>
    </row>
    <row r="302" spans="1:87" x14ac:dyDescent="0.3">
      <c r="A302" s="2" t="s">
        <v>664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>
        <v>1</v>
      </c>
      <c r="BS302" s="3"/>
      <c r="BT302" s="3"/>
      <c r="BU302" s="3"/>
      <c r="BV302" s="3">
        <v>1</v>
      </c>
      <c r="BW302" s="3"/>
      <c r="BX302" s="3"/>
      <c r="BY302" s="3"/>
      <c r="BZ302" s="3"/>
      <c r="CA302" s="3"/>
      <c r="CB302" s="3"/>
      <c r="CC302" s="3"/>
      <c r="CD302" s="3"/>
      <c r="CE302" s="3"/>
      <c r="CF302" s="5">
        <v>1</v>
      </c>
      <c r="CG302" s="3"/>
      <c r="CH302" s="3">
        <v>3</v>
      </c>
      <c r="CI302" t="str">
        <f>VLOOKUP(A302,Таксономия!A:D,4)</f>
        <v xml:space="preserve"> Flavobacteriia</v>
      </c>
    </row>
    <row r="303" spans="1:87" x14ac:dyDescent="0.3">
      <c r="A303" s="2" t="s">
        <v>666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5">
        <v>1</v>
      </c>
      <c r="CG303" s="3"/>
      <c r="CH303" s="3">
        <v>1</v>
      </c>
      <c r="CI303" t="str">
        <f>VLOOKUP(A303,Таксономия!A:D,4)</f>
        <v xml:space="preserve"> Deltaproteobacteria</v>
      </c>
    </row>
    <row r="304" spans="1:87" x14ac:dyDescent="0.3">
      <c r="A304" s="2" t="s">
        <v>668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>
        <v>1</v>
      </c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>
        <v>1</v>
      </c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5">
        <v>1</v>
      </c>
      <c r="CG304" s="3"/>
      <c r="CH304" s="3">
        <v>3</v>
      </c>
      <c r="CI304" t="str">
        <f>VLOOKUP(A304,Таксономия!A:D,4)</f>
        <v xml:space="preserve"> Deltaproteobacteria</v>
      </c>
    </row>
    <row r="305" spans="1:87" x14ac:dyDescent="0.3">
      <c r="A305" s="2" t="s">
        <v>673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5">
        <v>1</v>
      </c>
      <c r="CG305" s="3"/>
      <c r="CH305" s="3">
        <v>1</v>
      </c>
      <c r="CI305" t="str">
        <f>VLOOKUP(A305,Таксономия!A:D,4)</f>
        <v xml:space="preserve"> Deltaproteobacteria</v>
      </c>
    </row>
    <row r="306" spans="1:87" x14ac:dyDescent="0.3">
      <c r="A306" s="2" t="s">
        <v>675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5">
        <v>1</v>
      </c>
      <c r="CG306" s="3"/>
      <c r="CH306" s="3">
        <v>1</v>
      </c>
      <c r="CI306" t="str">
        <f>VLOOKUP(A306,Таксономия!A:D,4)</f>
        <v xml:space="preserve"> Deltaproteobacteria</v>
      </c>
    </row>
    <row r="307" spans="1:87" x14ac:dyDescent="0.3">
      <c r="A307" s="2" t="s">
        <v>677</v>
      </c>
      <c r="B307" s="3">
        <v>1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5">
        <v>1</v>
      </c>
      <c r="CG307" s="3"/>
      <c r="CH307" s="3">
        <v>2</v>
      </c>
      <c r="CI307" t="str">
        <f>VLOOKUP(A307,Таксономия!A:D,4)</f>
        <v xml:space="preserve"> Deltaproteobacteria</v>
      </c>
    </row>
    <row r="308" spans="1:87" s="16" customFormat="1" x14ac:dyDescent="0.3">
      <c r="A308" s="26" t="s">
        <v>680</v>
      </c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>
        <v>2</v>
      </c>
      <c r="CG308" s="15"/>
      <c r="CH308" s="15">
        <v>2</v>
      </c>
      <c r="CI308" s="16" t="str">
        <f>VLOOKUP(A308,Таксономия!A:D,4)</f>
        <v xml:space="preserve"> Deltaproteobacteria</v>
      </c>
    </row>
    <row r="309" spans="1:87" s="16" customFormat="1" x14ac:dyDescent="0.3">
      <c r="A309" s="26" t="s">
        <v>682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>
        <v>2</v>
      </c>
      <c r="CG309" s="15"/>
      <c r="CH309" s="15">
        <v>2</v>
      </c>
      <c r="CI309" s="16" t="str">
        <f>VLOOKUP(A309,Таксономия!A:D,4)</f>
        <v xml:space="preserve"> Deltaproteobacteria</v>
      </c>
    </row>
    <row r="310" spans="1:87" x14ac:dyDescent="0.3">
      <c r="A310" s="2" t="s">
        <v>684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>
        <v>1</v>
      </c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5">
        <v>1</v>
      </c>
      <c r="CG310" s="3"/>
      <c r="CH310" s="3">
        <v>2</v>
      </c>
      <c r="CI310" t="str">
        <f>VLOOKUP(A310,Таксономия!A:D,4)</f>
        <v xml:space="preserve"> Bacteroidetes Order II. Incertae sedis</v>
      </c>
    </row>
    <row r="311" spans="1:87" x14ac:dyDescent="0.3">
      <c r="A311" s="2" t="s">
        <v>686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>
        <v>1</v>
      </c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5">
        <v>1</v>
      </c>
      <c r="CG311" s="3"/>
      <c r="CH311" s="3">
        <v>2</v>
      </c>
      <c r="CI311" t="str">
        <f>VLOOKUP(A311,Таксономия!A:D,4)</f>
        <v xml:space="preserve"> Gammaproteobacteria</v>
      </c>
    </row>
    <row r="312" spans="1:87" x14ac:dyDescent="0.3">
      <c r="A312" s="2" t="s">
        <v>688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>
        <v>1</v>
      </c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5">
        <v>1</v>
      </c>
      <c r="CG312" s="3"/>
      <c r="CH312" s="3">
        <v>2</v>
      </c>
      <c r="CI312" t="str">
        <f>VLOOKUP(A312,Таксономия!A:D,4)</f>
        <v xml:space="preserve"> Epsilonproteobacteria</v>
      </c>
    </row>
    <row r="313" spans="1:87" x14ac:dyDescent="0.3">
      <c r="A313" s="2" t="s">
        <v>690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>
        <v>1</v>
      </c>
      <c r="BW313" s="3"/>
      <c r="BX313" s="3"/>
      <c r="BY313" s="3"/>
      <c r="BZ313" s="3"/>
      <c r="CA313" s="3"/>
      <c r="CB313" s="3"/>
      <c r="CC313" s="3"/>
      <c r="CD313" s="3"/>
      <c r="CE313" s="3"/>
      <c r="CF313" s="5">
        <v>1</v>
      </c>
      <c r="CG313" s="3"/>
      <c r="CH313" s="3">
        <v>2</v>
      </c>
      <c r="CI313" t="str">
        <f>VLOOKUP(A313,Таксономия!A:D,4)</f>
        <v xml:space="preserve"> Sphaerobacteridae</v>
      </c>
    </row>
    <row r="314" spans="1:87" x14ac:dyDescent="0.3">
      <c r="A314" s="2" t="s">
        <v>692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5">
        <v>1</v>
      </c>
      <c r="CG314" s="3"/>
      <c r="CH314" s="3">
        <v>1</v>
      </c>
      <c r="CI314">
        <f>VLOOKUP(A314,Таксономия!A:D,4)</f>
        <v>0</v>
      </c>
    </row>
    <row r="315" spans="1:87" x14ac:dyDescent="0.3">
      <c r="A315" s="2" t="s">
        <v>694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5">
        <v>1</v>
      </c>
      <c r="CG315" s="3"/>
      <c r="CH315" s="3">
        <v>1</v>
      </c>
      <c r="CI315">
        <f>VLOOKUP(A315,Таксономия!A:D,4)</f>
        <v>0</v>
      </c>
    </row>
    <row r="316" spans="1:87" x14ac:dyDescent="0.3">
      <c r="A316" s="2" t="s">
        <v>696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5">
        <v>1</v>
      </c>
      <c r="CG316" s="3"/>
      <c r="CH316" s="3">
        <v>1</v>
      </c>
      <c r="CI316">
        <f>VLOOKUP(A316,Таксономия!A:D,4)</f>
        <v>0</v>
      </c>
    </row>
    <row r="317" spans="1:87" x14ac:dyDescent="0.3">
      <c r="A317" s="2" t="s">
        <v>698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5">
        <v>1</v>
      </c>
      <c r="CG317" s="3"/>
      <c r="CH317" s="3">
        <v>1</v>
      </c>
      <c r="CI317">
        <f>VLOOKUP(A317,Таксономия!A:D,4)</f>
        <v>0</v>
      </c>
    </row>
    <row r="318" spans="1:87" x14ac:dyDescent="0.3">
      <c r="A318" s="2" t="s">
        <v>700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>
        <v>1</v>
      </c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5">
        <v>1</v>
      </c>
      <c r="CG318" s="3"/>
      <c r="CH318" s="3">
        <v>2</v>
      </c>
      <c r="CI318" t="str">
        <f>VLOOKUP(A318,Таксономия!A:D,4)</f>
        <v xml:space="preserve"> Epsilonproteobacteria</v>
      </c>
    </row>
    <row r="319" spans="1:87" x14ac:dyDescent="0.3">
      <c r="A319" s="2" t="s">
        <v>702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>
        <v>1</v>
      </c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5">
        <v>1</v>
      </c>
      <c r="CG319" s="3"/>
      <c r="CH319" s="3">
        <v>2</v>
      </c>
      <c r="CI319" t="str">
        <f>VLOOKUP(A319,Таксономия!A:D,4)</f>
        <v xml:space="preserve"> Cytophagia</v>
      </c>
    </row>
    <row r="320" spans="1:87" s="16" customFormat="1" x14ac:dyDescent="0.3">
      <c r="A320" s="14" t="s">
        <v>704</v>
      </c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>
        <v>2</v>
      </c>
      <c r="CG320" s="15"/>
      <c r="CH320" s="15">
        <v>2</v>
      </c>
      <c r="CI320" s="16" t="str">
        <f>VLOOKUP(A320,Таксономия!A:D,4)</f>
        <v xml:space="preserve"> Deltaproteobacteria</v>
      </c>
    </row>
    <row r="321" spans="1:87" x14ac:dyDescent="0.3">
      <c r="A321" s="2" t="s">
        <v>706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>
        <v>1</v>
      </c>
      <c r="BY321" s="3"/>
      <c r="BZ321" s="3"/>
      <c r="CA321" s="3"/>
      <c r="CB321" s="3"/>
      <c r="CC321" s="3"/>
      <c r="CD321" s="3"/>
      <c r="CE321" s="3"/>
      <c r="CF321" s="5">
        <v>1</v>
      </c>
      <c r="CG321" s="3">
        <v>1</v>
      </c>
      <c r="CH321" s="3">
        <v>3</v>
      </c>
      <c r="CI321" t="str">
        <f>VLOOKUP(A321,Таксономия!A:D,4)</f>
        <v xml:space="preserve"> Deferribacterales</v>
      </c>
    </row>
    <row r="322" spans="1:87" x14ac:dyDescent="0.3">
      <c r="A322" s="2" t="s">
        <v>708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5">
        <v>1</v>
      </c>
      <c r="CG322" s="3"/>
      <c r="CH322" s="3">
        <v>1</v>
      </c>
      <c r="CI322" t="str">
        <f>VLOOKUP(A322,Таксономия!A:D,4)</f>
        <v xml:space="preserve"> Deferribacterales</v>
      </c>
    </row>
    <row r="323" spans="1:87" x14ac:dyDescent="0.3">
      <c r="A323" s="2" t="s">
        <v>710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5">
        <v>1</v>
      </c>
      <c r="CG323" s="3">
        <v>1</v>
      </c>
      <c r="CH323" s="3">
        <v>2</v>
      </c>
      <c r="CI323" t="str">
        <f>VLOOKUP(A323,Таксономия!A:D,4)</f>
        <v xml:space="preserve"> Deferribacterales</v>
      </c>
    </row>
    <row r="324" spans="1:87" x14ac:dyDescent="0.3">
      <c r="A324" s="2" t="s">
        <v>712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5">
        <v>1</v>
      </c>
      <c r="CG324" s="3"/>
      <c r="CH324" s="3">
        <v>1</v>
      </c>
      <c r="CI324" t="str">
        <f>VLOOKUP(A324,Таксономия!A:D,4)</f>
        <v xml:space="preserve"> Deferribacterales</v>
      </c>
    </row>
    <row r="325" spans="1:87" x14ac:dyDescent="0.3">
      <c r="A325" s="2" t="s">
        <v>714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>
        <v>1</v>
      </c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5">
        <v>1</v>
      </c>
      <c r="CG325" s="3"/>
      <c r="CH325" s="3">
        <v>2</v>
      </c>
      <c r="CI325" t="str">
        <f>VLOOKUP(A325,Таксономия!A:D,4)</f>
        <v xml:space="preserve"> Archaeoglobi</v>
      </c>
    </row>
    <row r="326" spans="1:87" x14ac:dyDescent="0.3">
      <c r="A326" s="2" t="s">
        <v>717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>
        <v>1</v>
      </c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>
        <v>1</v>
      </c>
      <c r="CE326" s="3"/>
      <c r="CF326" s="5">
        <v>1</v>
      </c>
      <c r="CG326" s="3"/>
      <c r="CH326" s="3">
        <v>3</v>
      </c>
      <c r="CI326" t="str">
        <f>VLOOKUP(A326,Таксономия!A:D,4)</f>
        <v xml:space="preserve"> Archaeoglobi</v>
      </c>
    </row>
    <row r="327" spans="1:87" x14ac:dyDescent="0.3">
      <c r="A327" s="2" t="s">
        <v>720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>
        <v>1</v>
      </c>
      <c r="BY327" s="3"/>
      <c r="BZ327" s="3"/>
      <c r="CA327" s="3"/>
      <c r="CB327" s="3"/>
      <c r="CC327" s="3"/>
      <c r="CD327" s="3"/>
      <c r="CE327" s="3"/>
      <c r="CF327" s="5">
        <v>1</v>
      </c>
      <c r="CG327" s="3"/>
      <c r="CH327" s="3">
        <v>2</v>
      </c>
      <c r="CI327" t="str">
        <f>VLOOKUP(A327,Таксономия!A:D,4)</f>
        <v xml:space="preserve"> Archaeoglobi</v>
      </c>
    </row>
    <row r="328" spans="1:87" x14ac:dyDescent="0.3">
      <c r="A328" s="2" t="s">
        <v>722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>
        <v>1</v>
      </c>
      <c r="CF328" s="5">
        <v>1</v>
      </c>
      <c r="CG328" s="3"/>
      <c r="CH328" s="3">
        <v>2</v>
      </c>
      <c r="CI328" t="str">
        <f>VLOOKUP(A328,Таксономия!A:D,4)</f>
        <v xml:space="preserve"> Archaeoglobi</v>
      </c>
    </row>
    <row r="329" spans="1:87" x14ac:dyDescent="0.3">
      <c r="A329" s="2" t="s">
        <v>726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5">
        <v>1</v>
      </c>
      <c r="CG329" s="3"/>
      <c r="CH329" s="3">
        <v>1</v>
      </c>
      <c r="CI329" t="str">
        <f>VLOOKUP(A329,Таксономия!A:D,4)</f>
        <v xml:space="preserve"> Archaeoglobi</v>
      </c>
    </row>
    <row r="330" spans="1:87" x14ac:dyDescent="0.3">
      <c r="A330" s="2" t="s">
        <v>728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>
        <v>1</v>
      </c>
      <c r="CD330" s="3"/>
      <c r="CE330" s="3"/>
      <c r="CF330" s="5">
        <v>1</v>
      </c>
      <c r="CG330" s="3"/>
      <c r="CH330" s="3">
        <v>2</v>
      </c>
      <c r="CI330" t="str">
        <f>VLOOKUP(A330,Таксономия!A:D,4)</f>
        <v xml:space="preserve"> Archaeoglobi</v>
      </c>
    </row>
    <row r="331" spans="1:87" x14ac:dyDescent="0.3">
      <c r="A331" s="2" t="s">
        <v>730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5">
        <v>1</v>
      </c>
      <c r="CG331" s="3"/>
      <c r="CH331" s="3">
        <v>1</v>
      </c>
      <c r="CI331" t="str">
        <f>VLOOKUP(A331,Таксономия!A:D,4)</f>
        <v xml:space="preserve"> Deferribacterales</v>
      </c>
    </row>
    <row r="332" spans="1:87" x14ac:dyDescent="0.3">
      <c r="A332" s="2" t="s">
        <v>732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>
        <v>1</v>
      </c>
      <c r="BY332" s="3"/>
      <c r="BZ332" s="3"/>
      <c r="CA332" s="3"/>
      <c r="CB332" s="3"/>
      <c r="CC332" s="3"/>
      <c r="CD332" s="3"/>
      <c r="CE332" s="3"/>
      <c r="CF332" s="5">
        <v>1</v>
      </c>
      <c r="CG332" s="3"/>
      <c r="CH332" s="3">
        <v>2</v>
      </c>
      <c r="CI332" t="str">
        <f>VLOOKUP(A332,Таксономия!A:D,4)</f>
        <v xml:space="preserve"> Deferribacterales</v>
      </c>
    </row>
    <row r="333" spans="1:87" x14ac:dyDescent="0.3">
      <c r="A333" s="2" t="s">
        <v>734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5">
        <v>1</v>
      </c>
      <c r="CG333" s="3"/>
      <c r="CH333" s="3">
        <v>1</v>
      </c>
      <c r="CI333" t="str">
        <f>VLOOKUP(A333,Таксономия!A:D,4)</f>
        <v xml:space="preserve"> Deferribacterales</v>
      </c>
    </row>
    <row r="334" spans="1:87" x14ac:dyDescent="0.3">
      <c r="A334" s="2" t="s">
        <v>736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5">
        <v>1</v>
      </c>
      <c r="CG334" s="3"/>
      <c r="CH334" s="3">
        <v>1</v>
      </c>
      <c r="CI334" t="str">
        <f>VLOOKUP(A334,Таксономия!A:D,4)</f>
        <v xml:space="preserve"> Deferribacterales</v>
      </c>
    </row>
    <row r="335" spans="1:87" x14ac:dyDescent="0.3">
      <c r="A335" s="2" t="s">
        <v>738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5">
        <v>1</v>
      </c>
      <c r="CG335" s="3">
        <v>1</v>
      </c>
      <c r="CH335" s="3">
        <v>2</v>
      </c>
      <c r="CI335" t="str">
        <f>VLOOKUP(A335,Таксономия!A:D,4)</f>
        <v xml:space="preserve"> Alphaproteobacteria</v>
      </c>
    </row>
    <row r="336" spans="1:87" x14ac:dyDescent="0.3">
      <c r="A336" s="2" t="s">
        <v>740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>
        <v>1</v>
      </c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5">
        <v>1</v>
      </c>
      <c r="CG336" s="3"/>
      <c r="CH336" s="3">
        <v>2</v>
      </c>
      <c r="CI336" t="str">
        <f>VLOOKUP(A336,Таксономия!A:D,4)</f>
        <v xml:space="preserve"> Flavobacteriia</v>
      </c>
    </row>
    <row r="337" spans="1:87" x14ac:dyDescent="0.3">
      <c r="A337" s="2" t="s">
        <v>742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>
        <v>1</v>
      </c>
      <c r="BW337" s="3"/>
      <c r="BX337" s="3"/>
      <c r="BY337" s="3"/>
      <c r="BZ337" s="3"/>
      <c r="CA337" s="3"/>
      <c r="CB337" s="3"/>
      <c r="CC337" s="3"/>
      <c r="CD337" s="3"/>
      <c r="CE337" s="3"/>
      <c r="CF337" s="5">
        <v>1</v>
      </c>
      <c r="CG337" s="3"/>
      <c r="CH337" s="3">
        <v>2</v>
      </c>
      <c r="CI337" t="str">
        <f>VLOOKUP(A337,Таксономия!A:D,4)</f>
        <v xml:space="preserve"> Gammaproteobacteria</v>
      </c>
    </row>
    <row r="338" spans="1:87" x14ac:dyDescent="0.3">
      <c r="A338" s="2" t="s">
        <v>744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>
        <v>1</v>
      </c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5">
        <v>1</v>
      </c>
      <c r="CG338" s="3"/>
      <c r="CH338" s="3">
        <v>2</v>
      </c>
      <c r="CI338" t="str">
        <f>VLOOKUP(A338,Таксономия!A:D,4)</f>
        <v xml:space="preserve"> Betaproteobacteria</v>
      </c>
    </row>
    <row r="339" spans="1:87" x14ac:dyDescent="0.3">
      <c r="A339" s="2" t="s">
        <v>747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>
        <v>1</v>
      </c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>
        <v>1</v>
      </c>
      <c r="CA339" s="3"/>
      <c r="CB339" s="3"/>
      <c r="CC339" s="3"/>
      <c r="CD339" s="3"/>
      <c r="CE339" s="3"/>
      <c r="CF339" s="5">
        <v>1</v>
      </c>
      <c r="CG339" s="3"/>
      <c r="CH339" s="3">
        <v>3</v>
      </c>
      <c r="CI339" t="str">
        <f>VLOOKUP(A339,Таксономия!A:D,4)</f>
        <v xml:space="preserve"> Betaproteobacteria</v>
      </c>
    </row>
    <row r="340" spans="1:87" x14ac:dyDescent="0.3">
      <c r="A340" s="2" t="s">
        <v>750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>
        <v>1</v>
      </c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5">
        <v>1</v>
      </c>
      <c r="CG340" s="3"/>
      <c r="CH340" s="3">
        <v>2</v>
      </c>
      <c r="CI340" t="str">
        <f>VLOOKUP(A340,Таксономия!A:D,4)</f>
        <v xml:space="preserve"> Flavobacteriia</v>
      </c>
    </row>
    <row r="341" spans="1:87" x14ac:dyDescent="0.3">
      <c r="A341" s="2" t="s">
        <v>752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>
        <v>1</v>
      </c>
      <c r="BW341" s="3"/>
      <c r="BX341" s="3"/>
      <c r="BY341" s="3"/>
      <c r="BZ341" s="3"/>
      <c r="CA341" s="3"/>
      <c r="CB341" s="3"/>
      <c r="CC341" s="3"/>
      <c r="CD341" s="3"/>
      <c r="CE341" s="3"/>
      <c r="CF341" s="5">
        <v>1</v>
      </c>
      <c r="CG341" s="3"/>
      <c r="CH341" s="3">
        <v>2</v>
      </c>
      <c r="CI341" t="str">
        <f>VLOOKUP(A341,Таксономия!A:D,4)</f>
        <v xml:space="preserve"> Opitutae</v>
      </c>
    </row>
    <row r="342" spans="1:87" x14ac:dyDescent="0.3">
      <c r="A342" s="2" t="s">
        <v>754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5">
        <v>2</v>
      </c>
      <c r="CG342" s="3"/>
      <c r="CH342" s="3">
        <v>2</v>
      </c>
      <c r="CI342" t="str">
        <f>VLOOKUP(A342,Таксономия!A:D,4)</f>
        <v xml:space="preserve"> Bacteroidetes Order II. Incertae sedis</v>
      </c>
    </row>
    <row r="343" spans="1:87" x14ac:dyDescent="0.3">
      <c r="A343" s="2" t="s">
        <v>756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5">
        <v>1</v>
      </c>
      <c r="CG343" s="3"/>
      <c r="CH343" s="3">
        <v>1</v>
      </c>
      <c r="CI343" t="str">
        <f>VLOOKUP(A343,Таксономия!A:D,4)</f>
        <v xml:space="preserve"> Candidatus Methylomirabilis.</v>
      </c>
    </row>
    <row r="344" spans="1:87" x14ac:dyDescent="0.3">
      <c r="A344" s="2" t="s">
        <v>758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5">
        <v>2</v>
      </c>
      <c r="CG344" s="3"/>
      <c r="CH344" s="3">
        <v>2</v>
      </c>
      <c r="CI344" t="str">
        <f>VLOOKUP(A344,Таксономия!A:D,4)</f>
        <v xml:space="preserve"> Planctomycetia</v>
      </c>
    </row>
    <row r="345" spans="1:87" x14ac:dyDescent="0.3">
      <c r="A345" s="2" t="s">
        <v>760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>
        <v>1</v>
      </c>
      <c r="BY345" s="3"/>
      <c r="BZ345" s="3"/>
      <c r="CA345" s="3"/>
      <c r="CB345" s="3"/>
      <c r="CC345" s="3"/>
      <c r="CD345" s="3"/>
      <c r="CE345" s="3"/>
      <c r="CF345" s="5">
        <v>1</v>
      </c>
      <c r="CG345" s="3"/>
      <c r="CH345" s="3">
        <v>2</v>
      </c>
      <c r="CI345" t="str">
        <f>VLOOKUP(A345,Таксономия!A:D,4)</f>
        <v xml:space="preserve"> Clostridia</v>
      </c>
    </row>
    <row r="346" spans="1:87" x14ac:dyDescent="0.3">
      <c r="A346" s="2" t="s">
        <v>762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>
        <v>1</v>
      </c>
      <c r="BX346" s="3"/>
      <c r="BY346" s="3"/>
      <c r="BZ346" s="3"/>
      <c r="CA346" s="3"/>
      <c r="CB346" s="3"/>
      <c r="CC346" s="3">
        <v>1</v>
      </c>
      <c r="CD346" s="3"/>
      <c r="CE346" s="3"/>
      <c r="CF346" s="5">
        <v>1</v>
      </c>
      <c r="CG346" s="3"/>
      <c r="CH346" s="3">
        <v>3</v>
      </c>
      <c r="CI346" t="str">
        <f>VLOOKUP(A346,Таксономия!A:D,4)</f>
        <v xml:space="preserve"> Clostridia</v>
      </c>
    </row>
    <row r="347" spans="1:87" x14ac:dyDescent="0.3">
      <c r="A347" s="2" t="s">
        <v>766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5">
        <v>1</v>
      </c>
      <c r="CG347" s="3">
        <v>1</v>
      </c>
      <c r="CH347" s="3">
        <v>2</v>
      </c>
      <c r="CI347" t="str">
        <f>VLOOKUP(A347,Таксономия!A:D,4)</f>
        <v xml:space="preserve"> Clostridia</v>
      </c>
    </row>
    <row r="348" spans="1:87" x14ac:dyDescent="0.3">
      <c r="A348" s="2" t="s">
        <v>768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>
        <v>1</v>
      </c>
      <c r="BY348" s="3"/>
      <c r="BZ348" s="3"/>
      <c r="CA348" s="3"/>
      <c r="CB348" s="3"/>
      <c r="CC348" s="3"/>
      <c r="CD348" s="3"/>
      <c r="CE348" s="3"/>
      <c r="CF348" s="5">
        <v>2</v>
      </c>
      <c r="CG348" s="3"/>
      <c r="CH348" s="3">
        <v>3</v>
      </c>
      <c r="CI348" t="str">
        <f>VLOOKUP(A348,Таксономия!A:D,4)</f>
        <v xml:space="preserve"> Deltaproteobacteria</v>
      </c>
    </row>
    <row r="349" spans="1:87" x14ac:dyDescent="0.3">
      <c r="A349" s="2" t="s">
        <v>770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5">
        <v>1</v>
      </c>
      <c r="CG349" s="3"/>
      <c r="CH349" s="3">
        <v>1</v>
      </c>
      <c r="CI349" t="str">
        <f>VLOOKUP(A349,Таксономия!A:D,4)</f>
        <v xml:space="preserve"> Deltaproteobacteria</v>
      </c>
    </row>
    <row r="350" spans="1:87" x14ac:dyDescent="0.3">
      <c r="A350" s="2" t="s">
        <v>772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5">
        <v>1</v>
      </c>
      <c r="CG350" s="3"/>
      <c r="CH350" s="3">
        <v>1</v>
      </c>
      <c r="CI350" t="str">
        <f>VLOOKUP(A350,Таксономия!A:D,4)</f>
        <v xml:space="preserve"> Deltaproteobacteria</v>
      </c>
    </row>
    <row r="351" spans="1:87" x14ac:dyDescent="0.3">
      <c r="A351" s="2" t="s">
        <v>774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>
        <v>1</v>
      </c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5">
        <v>1</v>
      </c>
      <c r="CG351" s="3"/>
      <c r="CH351" s="3">
        <v>2</v>
      </c>
      <c r="CI351" t="str">
        <f>VLOOKUP(A351,Таксономия!A:D,4)</f>
        <v xml:space="preserve"> Deltaproteobacteria</v>
      </c>
    </row>
    <row r="352" spans="1:87" x14ac:dyDescent="0.3">
      <c r="A352" s="2" t="s">
        <v>776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5">
        <v>1</v>
      </c>
      <c r="CG352" s="3"/>
      <c r="CH352" s="3">
        <v>1</v>
      </c>
      <c r="CI352" t="str">
        <f>VLOOKUP(A352,Таксономия!A:D,4)</f>
        <v xml:space="preserve"> Deltaproteobacteria</v>
      </c>
    </row>
    <row r="353" spans="1:87" x14ac:dyDescent="0.3">
      <c r="A353" s="2" t="s">
        <v>778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5">
        <v>1</v>
      </c>
      <c r="CG353" s="3"/>
      <c r="CH353" s="3">
        <v>1</v>
      </c>
      <c r="CI353" t="str">
        <f>VLOOKUP(A353,Таксономия!A:D,4)</f>
        <v xml:space="preserve"> Deltaproteobacteria</v>
      </c>
    </row>
    <row r="354" spans="1:87" x14ac:dyDescent="0.3">
      <c r="A354" s="2" t="s">
        <v>780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5">
        <v>4</v>
      </c>
      <c r="CG354" s="3"/>
      <c r="CH354" s="3">
        <v>4</v>
      </c>
      <c r="CI354" t="str">
        <f>VLOOKUP(A354,Таксономия!A:D,4)</f>
        <v xml:space="preserve"> Deltaproteobacteria</v>
      </c>
    </row>
    <row r="355" spans="1:87" x14ac:dyDescent="0.3">
      <c r="A355" s="2" t="s">
        <v>782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5">
        <v>1</v>
      </c>
      <c r="CG355" s="3"/>
      <c r="CH355" s="3">
        <v>1</v>
      </c>
      <c r="CI355" t="str">
        <f>VLOOKUP(A355,Таксономия!A:D,4)</f>
        <v xml:space="preserve"> Deltaproteobacteria</v>
      </c>
    </row>
    <row r="356" spans="1:87" x14ac:dyDescent="0.3">
      <c r="A356" s="2" t="s">
        <v>784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5">
        <v>1</v>
      </c>
      <c r="CG356" s="3"/>
      <c r="CH356" s="3">
        <v>1</v>
      </c>
      <c r="CI356" t="str">
        <f>VLOOKUP(A356,Таксономия!A:D,4)</f>
        <v xml:space="preserve"> Deltaproteobacteria</v>
      </c>
    </row>
    <row r="357" spans="1:87" x14ac:dyDescent="0.3">
      <c r="A357" s="2" t="s">
        <v>786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5">
        <v>4</v>
      </c>
      <c r="CG357" s="3"/>
      <c r="CH357" s="3">
        <v>4</v>
      </c>
      <c r="CI357" t="str">
        <f>VLOOKUP(A357,Таксономия!A:D,4)</f>
        <v xml:space="preserve"> Deltaproteobacteria</v>
      </c>
    </row>
    <row r="358" spans="1:87" x14ac:dyDescent="0.3">
      <c r="A358" s="2" t="s">
        <v>788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>
        <v>1</v>
      </c>
      <c r="CB358" s="3"/>
      <c r="CC358" s="3">
        <v>1</v>
      </c>
      <c r="CD358" s="3"/>
      <c r="CE358" s="3"/>
      <c r="CF358" s="5">
        <v>1</v>
      </c>
      <c r="CG358" s="3"/>
      <c r="CH358" s="3">
        <v>3</v>
      </c>
      <c r="CI358" t="str">
        <f>VLOOKUP(A358,Таксономия!A:D,4)</f>
        <v xml:space="preserve"> Deltaproteobacteria</v>
      </c>
    </row>
    <row r="359" spans="1:87" x14ac:dyDescent="0.3">
      <c r="A359" s="2" t="s">
        <v>790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5">
        <v>9</v>
      </c>
      <c r="CG359" s="3"/>
      <c r="CH359" s="3">
        <v>9</v>
      </c>
      <c r="CI359" t="str">
        <f>VLOOKUP(A359,Таксономия!A:D,4)</f>
        <v xml:space="preserve"> Deltaproteobacteria</v>
      </c>
    </row>
    <row r="360" spans="1:87" x14ac:dyDescent="0.3">
      <c r="A360" s="2" t="s">
        <v>792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5">
        <v>1</v>
      </c>
      <c r="CG360" s="3"/>
      <c r="CH360" s="3">
        <v>1</v>
      </c>
      <c r="CI360" t="str">
        <f>VLOOKUP(A360,Таксономия!A:D,4)</f>
        <v xml:space="preserve"> Deltaproteobacteria</v>
      </c>
    </row>
    <row r="361" spans="1:87" x14ac:dyDescent="0.3">
      <c r="A361" s="2" t="s">
        <v>794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>
        <v>3</v>
      </c>
      <c r="BZ361" s="3">
        <v>1</v>
      </c>
      <c r="CA361" s="3"/>
      <c r="CB361" s="3"/>
      <c r="CC361" s="3"/>
      <c r="CD361" s="3"/>
      <c r="CE361" s="3"/>
      <c r="CF361" s="5">
        <v>1</v>
      </c>
      <c r="CG361" s="3"/>
      <c r="CH361" s="3">
        <v>5</v>
      </c>
      <c r="CI361" t="str">
        <f>VLOOKUP(A361,Таксономия!A:D,4)</f>
        <v xml:space="preserve"> Deltaproteobacteria</v>
      </c>
    </row>
    <row r="362" spans="1:87" x14ac:dyDescent="0.3">
      <c r="A362" s="2" t="s">
        <v>796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>
        <v>1</v>
      </c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5">
        <v>2</v>
      </c>
      <c r="CG362" s="3"/>
      <c r="CH362" s="3">
        <v>3</v>
      </c>
      <c r="CI362" t="str">
        <f>VLOOKUP(A362,Таксономия!A:D,4)</f>
        <v xml:space="preserve"> Deltaproteobacteria</v>
      </c>
    </row>
    <row r="363" spans="1:87" x14ac:dyDescent="0.3">
      <c r="A363" s="2" t="s">
        <v>800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>
        <v>1</v>
      </c>
      <c r="BW363" s="3"/>
      <c r="BX363" s="3"/>
      <c r="BY363" s="3"/>
      <c r="BZ363" s="3"/>
      <c r="CA363" s="3"/>
      <c r="CB363" s="3"/>
      <c r="CC363" s="3"/>
      <c r="CD363" s="3"/>
      <c r="CE363" s="3"/>
      <c r="CF363" s="5">
        <v>1</v>
      </c>
      <c r="CG363" s="3"/>
      <c r="CH363" s="3">
        <v>2</v>
      </c>
      <c r="CI363" t="str">
        <f>VLOOKUP(A363,Таксономия!A:D,4)</f>
        <v xml:space="preserve"> Deinococci</v>
      </c>
    </row>
    <row r="364" spans="1:87" x14ac:dyDescent="0.3">
      <c r="A364" s="2" t="s">
        <v>802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>
        <v>1</v>
      </c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5">
        <v>1</v>
      </c>
      <c r="CG364" s="3">
        <v>1</v>
      </c>
      <c r="CH364" s="3">
        <v>3</v>
      </c>
      <c r="CI364" t="str">
        <f>VLOOKUP(A364,Таксономия!A:D,4)</f>
        <v xml:space="preserve"> Betaproteobacteria</v>
      </c>
    </row>
    <row r="365" spans="1:87" x14ac:dyDescent="0.3">
      <c r="A365" s="2" t="s">
        <v>804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>
        <v>1</v>
      </c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5">
        <v>2</v>
      </c>
      <c r="CG365" s="3"/>
      <c r="CH365" s="3">
        <v>3</v>
      </c>
      <c r="CI365" t="str">
        <f>VLOOKUP(A365,Таксономия!A:D,4)</f>
        <v xml:space="preserve"> Sphingobacteriia</v>
      </c>
    </row>
    <row r="366" spans="1:87" x14ac:dyDescent="0.3">
      <c r="A366" s="2" t="s">
        <v>806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>
        <v>1</v>
      </c>
      <c r="BS366" s="3"/>
      <c r="BT366" s="3"/>
      <c r="BU366" s="3"/>
      <c r="BV366" s="3">
        <v>1</v>
      </c>
      <c r="BW366" s="3"/>
      <c r="BX366" s="3"/>
      <c r="BY366" s="3"/>
      <c r="BZ366" s="3"/>
      <c r="CA366" s="3"/>
      <c r="CB366" s="3"/>
      <c r="CC366" s="3"/>
      <c r="CD366" s="3"/>
      <c r="CE366" s="3"/>
      <c r="CF366" s="5">
        <v>1</v>
      </c>
      <c r="CG366" s="3"/>
      <c r="CH366" s="3">
        <v>3</v>
      </c>
      <c r="CI366" t="str">
        <f>VLOOKUP(A366,Таксономия!A:D,4)</f>
        <v xml:space="preserve"> Flavobacteriia</v>
      </c>
    </row>
    <row r="367" spans="1:87" x14ac:dyDescent="0.3">
      <c r="A367" s="2" t="s">
        <v>808</v>
      </c>
      <c r="B367" s="3"/>
      <c r="C367" s="3"/>
      <c r="D367" s="3"/>
      <c r="E367" s="3"/>
      <c r="F367" s="3">
        <v>1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5">
        <v>1</v>
      </c>
      <c r="CG367" s="3"/>
      <c r="CH367" s="3">
        <v>2</v>
      </c>
      <c r="CI367" t="str">
        <f>VLOOKUP(A367,Таксономия!A:D,4)</f>
        <v xml:space="preserve"> Deltaproteobacteria.</v>
      </c>
    </row>
    <row r="368" spans="1:87" x14ac:dyDescent="0.3">
      <c r="A368" s="2" t="s">
        <v>811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>
        <v>1</v>
      </c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5">
        <v>1</v>
      </c>
      <c r="CG368" s="3"/>
      <c r="CH368" s="3">
        <v>2</v>
      </c>
      <c r="CI368" t="str">
        <f>VLOOKUP(A368,Таксономия!A:D,4)</f>
        <v xml:space="preserve"> Gammaproteobacteria</v>
      </c>
    </row>
    <row r="369" spans="1:87" x14ac:dyDescent="0.3">
      <c r="A369" s="2" t="s">
        <v>814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>
        <v>1</v>
      </c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5">
        <v>1</v>
      </c>
      <c r="CG369" s="3"/>
      <c r="CH369" s="3">
        <v>2</v>
      </c>
      <c r="CI369" t="str">
        <f>VLOOKUP(A369,Таксономия!A:D,4)</f>
        <v xml:space="preserve"> Betaproteobacteria</v>
      </c>
    </row>
    <row r="370" spans="1:87" x14ac:dyDescent="0.3">
      <c r="A370" s="2" t="s">
        <v>816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>
        <v>1</v>
      </c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5">
        <v>1</v>
      </c>
      <c r="CG370" s="3"/>
      <c r="CH370" s="3">
        <v>2</v>
      </c>
      <c r="CI370" t="str">
        <f>VLOOKUP(A370,Таксономия!A:D,4)</f>
        <v xml:space="preserve"> Betaproteobacteria</v>
      </c>
    </row>
    <row r="371" spans="1:87" x14ac:dyDescent="0.3">
      <c r="A371" s="2" t="s">
        <v>818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5">
        <v>1</v>
      </c>
      <c r="CG371" s="3"/>
      <c r="CH371" s="3">
        <v>1</v>
      </c>
      <c r="CI371" t="str">
        <f>VLOOKUP(A371,Таксономия!A:D,4)</f>
        <v xml:space="preserve"> Betaproteobacteria</v>
      </c>
    </row>
    <row r="372" spans="1:87" x14ac:dyDescent="0.3">
      <c r="A372" s="2" t="s">
        <v>820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5">
        <v>1</v>
      </c>
      <c r="CG372" s="3"/>
      <c r="CH372" s="3">
        <v>1</v>
      </c>
      <c r="CI372" t="str">
        <f>VLOOKUP(A372,Таксономия!A:D,4)</f>
        <v xml:space="preserve"> Betaproteobacteria</v>
      </c>
    </row>
    <row r="373" spans="1:87" x14ac:dyDescent="0.3">
      <c r="A373" s="2" t="s">
        <v>822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>
        <v>1</v>
      </c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5">
        <v>1</v>
      </c>
      <c r="CG373" s="3"/>
      <c r="CH373" s="3">
        <v>2</v>
      </c>
      <c r="CI373" t="str">
        <f>VLOOKUP(A373,Таксономия!A:D,4)</f>
        <v xml:space="preserve"> Betaproteobacteria</v>
      </c>
    </row>
    <row r="374" spans="1:87" x14ac:dyDescent="0.3">
      <c r="A374" s="2" t="s">
        <v>825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5">
        <v>1</v>
      </c>
      <c r="CG374" s="3"/>
      <c r="CH374" s="3">
        <v>1</v>
      </c>
      <c r="CI374" t="str">
        <f>VLOOKUP(A374,Таксономия!A:D,4)</f>
        <v xml:space="preserve"> Betaproteobacteria</v>
      </c>
    </row>
    <row r="375" spans="1:87" x14ac:dyDescent="0.3">
      <c r="A375" s="2" t="s">
        <v>827</v>
      </c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5">
        <v>1</v>
      </c>
      <c r="CG375" s="3"/>
      <c r="CH375" s="3">
        <v>1</v>
      </c>
      <c r="CI375" t="str">
        <f>VLOOKUP(A375,Таксономия!A:D,4)</f>
        <v xml:space="preserve"> Betaproteobacteria</v>
      </c>
    </row>
    <row r="376" spans="1:87" x14ac:dyDescent="0.3">
      <c r="A376" s="2" t="s">
        <v>829</v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>
        <v>1</v>
      </c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5">
        <v>1</v>
      </c>
      <c r="CG376" s="3"/>
      <c r="CH376" s="3">
        <v>2</v>
      </c>
      <c r="CI376" t="str">
        <f>VLOOKUP(A376,Таксономия!A:D,4)</f>
        <v xml:space="preserve"> Gammaproteobacteria</v>
      </c>
    </row>
    <row r="377" spans="1:87" x14ac:dyDescent="0.3">
      <c r="A377" s="2" t="s">
        <v>831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>
        <v>1</v>
      </c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5">
        <v>1</v>
      </c>
      <c r="CG377" s="3"/>
      <c r="CH377" s="3">
        <v>2</v>
      </c>
      <c r="CI377" t="str">
        <f>VLOOKUP(A377,Таксономия!A:D,4)</f>
        <v xml:space="preserve"> Flavobacteriia</v>
      </c>
    </row>
    <row r="378" spans="1:87" x14ac:dyDescent="0.3">
      <c r="A378" s="2" t="s">
        <v>833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>
        <v>1</v>
      </c>
      <c r="CD378" s="3"/>
      <c r="CE378" s="3"/>
      <c r="CF378" s="5">
        <v>1</v>
      </c>
      <c r="CG378" s="3"/>
      <c r="CH378" s="3">
        <v>2</v>
      </c>
      <c r="CI378" t="str">
        <f>VLOOKUP(A378,Таксономия!A:D,4)</f>
        <v xml:space="preserve"> Flavobacteriia</v>
      </c>
    </row>
    <row r="379" spans="1:87" x14ac:dyDescent="0.3">
      <c r="A379" s="2" t="s">
        <v>835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>
        <v>1</v>
      </c>
      <c r="CD379" s="3"/>
      <c r="CE379" s="3"/>
      <c r="CF379" s="5">
        <v>1</v>
      </c>
      <c r="CG379" s="3"/>
      <c r="CH379" s="3">
        <v>2</v>
      </c>
      <c r="CI379" t="str">
        <f>VLOOKUP(A379,Таксономия!A:D,4)</f>
        <v xml:space="preserve"> Flavobacteriia</v>
      </c>
    </row>
    <row r="380" spans="1:87" x14ac:dyDescent="0.3">
      <c r="A380" s="2" t="s">
        <v>837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>
        <v>1</v>
      </c>
      <c r="CD380" s="3"/>
      <c r="CE380" s="3"/>
      <c r="CF380" s="5">
        <v>1</v>
      </c>
      <c r="CG380" s="3"/>
      <c r="CH380" s="3">
        <v>2</v>
      </c>
      <c r="CI380" t="str">
        <f>VLOOKUP(A380,Таксономия!A:D,4)</f>
        <v xml:space="preserve"> Flavobacteriia</v>
      </c>
    </row>
    <row r="381" spans="1:87" x14ac:dyDescent="0.3">
      <c r="A381" s="2" t="s">
        <v>839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>
        <v>1</v>
      </c>
      <c r="CD381" s="3"/>
      <c r="CE381" s="3"/>
      <c r="CF381" s="5">
        <v>1</v>
      </c>
      <c r="CG381" s="3"/>
      <c r="CH381" s="3">
        <v>2</v>
      </c>
      <c r="CI381" t="str">
        <f>VLOOKUP(A381,Таксономия!A:D,4)</f>
        <v xml:space="preserve"> Flavobacteriia</v>
      </c>
    </row>
    <row r="382" spans="1:87" x14ac:dyDescent="0.3">
      <c r="A382" s="2" t="s">
        <v>841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5">
        <v>1</v>
      </c>
      <c r="CG382" s="3"/>
      <c r="CH382" s="3">
        <v>1</v>
      </c>
      <c r="CI382" t="str">
        <f>VLOOKUP(A382,Таксономия!A:D,4)</f>
        <v xml:space="preserve"> Chloroflexia</v>
      </c>
    </row>
    <row r="383" spans="1:87" x14ac:dyDescent="0.3">
      <c r="A383" s="2" t="s">
        <v>843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>
        <v>1</v>
      </c>
      <c r="BW383" s="3"/>
      <c r="BX383" s="3"/>
      <c r="BY383" s="3"/>
      <c r="BZ383" s="3"/>
      <c r="CA383" s="3"/>
      <c r="CB383" s="3"/>
      <c r="CC383" s="3"/>
      <c r="CD383" s="3"/>
      <c r="CE383" s="3"/>
      <c r="CF383" s="5">
        <v>1</v>
      </c>
      <c r="CG383" s="3"/>
      <c r="CH383" s="3">
        <v>2</v>
      </c>
      <c r="CI383" t="str">
        <f>VLOOKUP(A383,Таксономия!A:D,4)</f>
        <v xml:space="preserve"> Chloroflexia</v>
      </c>
    </row>
    <row r="384" spans="1:87" x14ac:dyDescent="0.3">
      <c r="A384" s="2" t="s">
        <v>845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>
        <v>1</v>
      </c>
      <c r="BW384" s="3"/>
      <c r="BX384" s="3"/>
      <c r="BY384" s="3"/>
      <c r="BZ384" s="3"/>
      <c r="CA384" s="3"/>
      <c r="CB384" s="3"/>
      <c r="CC384" s="3"/>
      <c r="CD384" s="3"/>
      <c r="CE384" s="3"/>
      <c r="CF384" s="5">
        <v>1</v>
      </c>
      <c r="CG384" s="3"/>
      <c r="CH384" s="3">
        <v>2</v>
      </c>
      <c r="CI384" t="str">
        <f>VLOOKUP(A384,Таксономия!A:D,4)</f>
        <v xml:space="preserve"> Deltaproteobacteria</v>
      </c>
    </row>
    <row r="385" spans="1:87" x14ac:dyDescent="0.3">
      <c r="A385" s="2" t="s">
        <v>847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>
        <v>1</v>
      </c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5">
        <v>1</v>
      </c>
      <c r="CG385" s="3"/>
      <c r="CH385" s="3">
        <v>2</v>
      </c>
      <c r="CI385" t="str">
        <f>VLOOKUP(A385,Таксономия!A:D,4)</f>
        <v xml:space="preserve"> Deltaproteobacteria</v>
      </c>
    </row>
    <row r="386" spans="1:87" x14ac:dyDescent="0.3">
      <c r="A386" s="2" t="s">
        <v>849</v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5">
        <v>1</v>
      </c>
      <c r="CG386" s="3"/>
      <c r="CH386" s="3">
        <v>1</v>
      </c>
      <c r="CI386" t="str">
        <f>VLOOKUP(A386,Таксономия!A:D,4)</f>
        <v xml:space="preserve"> Deltaproteobacteria</v>
      </c>
    </row>
    <row r="387" spans="1:87" x14ac:dyDescent="0.3">
      <c r="A387" s="2" t="s">
        <v>851</v>
      </c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5">
        <v>1</v>
      </c>
      <c r="CG387" s="3"/>
      <c r="CH387" s="3">
        <v>1</v>
      </c>
      <c r="CI387" t="str">
        <f>VLOOKUP(A387,Таксономия!A:D,4)</f>
        <v xml:space="preserve"> Gammaproteobacteria</v>
      </c>
    </row>
    <row r="388" spans="1:87" x14ac:dyDescent="0.3">
      <c r="A388" s="2" t="s">
        <v>853</v>
      </c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>
        <v>1</v>
      </c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>
        <v>1</v>
      </c>
      <c r="CD388" s="3"/>
      <c r="CE388" s="3"/>
      <c r="CF388" s="5">
        <v>1</v>
      </c>
      <c r="CG388" s="3"/>
      <c r="CH388" s="3">
        <v>3</v>
      </c>
      <c r="CI388" t="str">
        <f>VLOOKUP(A388,Таксономия!A:D,4)</f>
        <v xml:space="preserve"> Gammaproteobacteria</v>
      </c>
    </row>
    <row r="389" spans="1:87" x14ac:dyDescent="0.3">
      <c r="A389" s="2" t="s">
        <v>856</v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>
        <v>1</v>
      </c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5">
        <v>1</v>
      </c>
      <c r="CG389" s="3"/>
      <c r="CH389" s="3">
        <v>2</v>
      </c>
      <c r="CI389" t="str">
        <f>VLOOKUP(A389,Таксономия!A:D,4)</f>
        <v xml:space="preserve"> Gammaproteobacteria</v>
      </c>
    </row>
    <row r="390" spans="1:87" x14ac:dyDescent="0.3">
      <c r="A390" s="2" t="s">
        <v>859</v>
      </c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>
        <v>2</v>
      </c>
      <c r="CA390" s="3"/>
      <c r="CB390" s="3"/>
      <c r="CC390" s="3"/>
      <c r="CD390" s="3"/>
      <c r="CE390" s="3"/>
      <c r="CF390" s="5">
        <v>1</v>
      </c>
      <c r="CG390" s="3"/>
      <c r="CH390" s="3">
        <v>3</v>
      </c>
      <c r="CI390" t="str">
        <f>VLOOKUP(A390,Таксономия!A:D,4)</f>
        <v xml:space="preserve"> Gammaproteobacteria</v>
      </c>
    </row>
    <row r="391" spans="1:87" x14ac:dyDescent="0.3">
      <c r="A391" s="2" t="s">
        <v>861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>
        <v>2</v>
      </c>
      <c r="CA391" s="3"/>
      <c r="CB391" s="3"/>
      <c r="CC391" s="3"/>
      <c r="CD391" s="3"/>
      <c r="CE391" s="3"/>
      <c r="CF391" s="5">
        <v>1</v>
      </c>
      <c r="CG391" s="3"/>
      <c r="CH391" s="3">
        <v>3</v>
      </c>
      <c r="CI391" t="str">
        <f>VLOOKUP(A391,Таксономия!A:D,4)</f>
        <v xml:space="preserve"> Gammaproteobacteria</v>
      </c>
    </row>
    <row r="392" spans="1:87" x14ac:dyDescent="0.3">
      <c r="A392" s="2" t="s">
        <v>863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5">
        <v>1</v>
      </c>
      <c r="CG392" s="3"/>
      <c r="CH392" s="3">
        <v>1</v>
      </c>
      <c r="CI392" t="str">
        <f>VLOOKUP(A392,Таксономия!A:D,4)</f>
        <v xml:space="preserve"> Gammaproteobacteria</v>
      </c>
    </row>
    <row r="393" spans="1:87" x14ac:dyDescent="0.3">
      <c r="A393" s="2" t="s">
        <v>865</v>
      </c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5">
        <v>1</v>
      </c>
      <c r="CG393" s="3"/>
      <c r="CH393" s="3">
        <v>1</v>
      </c>
      <c r="CI393" t="str">
        <f>VLOOKUP(A393,Таксономия!A:D,4)</f>
        <v xml:space="preserve"> Gammaproteobacteria</v>
      </c>
    </row>
    <row r="394" spans="1:87" x14ac:dyDescent="0.3">
      <c r="A394" s="2" t="s">
        <v>867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>
        <v>1</v>
      </c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>
        <v>1</v>
      </c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5">
        <v>1</v>
      </c>
      <c r="CG394" s="3"/>
      <c r="CH394" s="3">
        <v>3</v>
      </c>
      <c r="CI394" t="str">
        <f>VLOOKUP(A394,Таксономия!A:D,4)</f>
        <v xml:space="preserve"> Gammaproteobacteria</v>
      </c>
    </row>
    <row r="395" spans="1:87" x14ac:dyDescent="0.3">
      <c r="A395" s="2" t="s">
        <v>869</v>
      </c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>
        <v>1</v>
      </c>
      <c r="BW395" s="3"/>
      <c r="BX395" s="3"/>
      <c r="BY395" s="3"/>
      <c r="BZ395" s="3"/>
      <c r="CA395" s="3"/>
      <c r="CB395" s="3"/>
      <c r="CC395" s="3"/>
      <c r="CD395" s="3"/>
      <c r="CE395" s="3"/>
      <c r="CF395" s="5">
        <v>1</v>
      </c>
      <c r="CG395" s="3"/>
      <c r="CH395" s="3">
        <v>2</v>
      </c>
      <c r="CI395" t="str">
        <f>VLOOKUP(A395,Таксономия!A:D,4)</f>
        <v xml:space="preserve"> Deltaproteobacteria</v>
      </c>
    </row>
    <row r="396" spans="1:87" x14ac:dyDescent="0.3">
      <c r="A396" s="2" t="s">
        <v>871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5">
        <v>1</v>
      </c>
      <c r="CG396" s="3"/>
      <c r="CH396" s="3">
        <v>1</v>
      </c>
      <c r="CI396" t="str">
        <f>VLOOKUP(A396,Таксономия!A:D,4)</f>
        <v xml:space="preserve"> Flavobacteriia</v>
      </c>
    </row>
    <row r="397" spans="1:87" x14ac:dyDescent="0.3">
      <c r="A397" s="2" t="s">
        <v>873</v>
      </c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>
        <v>1</v>
      </c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>
        <v>1</v>
      </c>
      <c r="BW397" s="3"/>
      <c r="BX397" s="3"/>
      <c r="BY397" s="3"/>
      <c r="BZ397" s="3"/>
      <c r="CA397" s="3"/>
      <c r="CB397" s="3"/>
      <c r="CC397" s="3"/>
      <c r="CD397" s="3"/>
      <c r="CE397" s="3"/>
      <c r="CF397" s="5">
        <v>1</v>
      </c>
      <c r="CG397" s="3"/>
      <c r="CH397" s="3">
        <v>3</v>
      </c>
      <c r="CI397" t="str">
        <f>VLOOKUP(A397,Таксономия!A:D,4)</f>
        <v xml:space="preserve"> Deltaproteobacteria</v>
      </c>
    </row>
    <row r="398" spans="1:87" x14ac:dyDescent="0.3">
      <c r="A398" s="2" t="s">
        <v>876</v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>
        <v>1</v>
      </c>
      <c r="BW398" s="3"/>
      <c r="BX398" s="3"/>
      <c r="BY398" s="3"/>
      <c r="BZ398" s="3"/>
      <c r="CA398" s="3"/>
      <c r="CB398" s="3"/>
      <c r="CC398" s="3">
        <v>1</v>
      </c>
      <c r="CD398" s="3"/>
      <c r="CE398" s="3"/>
      <c r="CF398" s="5">
        <v>1</v>
      </c>
      <c r="CG398" s="3"/>
      <c r="CH398" s="3">
        <v>3</v>
      </c>
      <c r="CI398" t="str">
        <f>VLOOKUP(A398,Таксономия!A:D,4)</f>
        <v xml:space="preserve"> Deltaproteobacteria</v>
      </c>
    </row>
    <row r="399" spans="1:87" x14ac:dyDescent="0.3">
      <c r="A399" s="2" t="s">
        <v>878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>
        <v>2</v>
      </c>
      <c r="BW399" s="3"/>
      <c r="BX399" s="3"/>
      <c r="BY399" s="3"/>
      <c r="BZ399" s="3"/>
      <c r="CA399" s="3"/>
      <c r="CB399" s="3"/>
      <c r="CC399" s="3"/>
      <c r="CD399" s="3"/>
      <c r="CE399" s="3"/>
      <c r="CF399" s="5">
        <v>1</v>
      </c>
      <c r="CG399" s="3"/>
      <c r="CH399" s="3">
        <v>3</v>
      </c>
      <c r="CI399" t="str">
        <f>VLOOKUP(A399,Таксономия!A:D,4)</f>
        <v xml:space="preserve"> Deltaproteobacteria</v>
      </c>
    </row>
    <row r="400" spans="1:87" x14ac:dyDescent="0.3">
      <c r="A400" s="2" t="s">
        <v>880</v>
      </c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>
        <v>1</v>
      </c>
      <c r="BW400" s="3"/>
      <c r="BX400" s="3"/>
      <c r="BY400" s="3"/>
      <c r="BZ400" s="3"/>
      <c r="CA400" s="3"/>
      <c r="CB400" s="3"/>
      <c r="CC400" s="3"/>
      <c r="CD400" s="3"/>
      <c r="CE400" s="3"/>
      <c r="CF400" s="5">
        <v>1</v>
      </c>
      <c r="CG400" s="3"/>
      <c r="CH400" s="3">
        <v>2</v>
      </c>
      <c r="CI400" t="str">
        <f>VLOOKUP(A400,Таксономия!A:D,4)</f>
        <v xml:space="preserve"> Flavobacteriia</v>
      </c>
    </row>
    <row r="401" spans="1:87" x14ac:dyDescent="0.3">
      <c r="A401" s="2" t="s">
        <v>882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>
        <v>1</v>
      </c>
      <c r="BS401" s="3"/>
      <c r="BT401" s="3"/>
      <c r="BU401" s="3"/>
      <c r="BV401" s="3">
        <v>1</v>
      </c>
      <c r="BW401" s="3"/>
      <c r="BX401" s="3"/>
      <c r="BY401" s="3"/>
      <c r="BZ401" s="3"/>
      <c r="CA401" s="3"/>
      <c r="CB401" s="3"/>
      <c r="CC401" s="3"/>
      <c r="CD401" s="3"/>
      <c r="CE401" s="3"/>
      <c r="CF401" s="5">
        <v>1</v>
      </c>
      <c r="CG401" s="3"/>
      <c r="CH401" s="3">
        <v>3</v>
      </c>
      <c r="CI401" t="str">
        <f>VLOOKUP(A401,Таксономия!A:D,4)</f>
        <v xml:space="preserve"> Cytophagia</v>
      </c>
    </row>
    <row r="402" spans="1:87" x14ac:dyDescent="0.3">
      <c r="A402" s="2" t="s">
        <v>884</v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5">
        <v>2</v>
      </c>
      <c r="CG402" s="3"/>
      <c r="CH402" s="3">
        <v>2</v>
      </c>
      <c r="CI402" t="str">
        <f>VLOOKUP(A402,Таксономия!A:D,4)</f>
        <v xml:space="preserve"> Bacteroidia</v>
      </c>
    </row>
    <row r="403" spans="1:87" x14ac:dyDescent="0.3">
      <c r="A403" s="2" t="s">
        <v>886</v>
      </c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>
        <v>1</v>
      </c>
      <c r="BS403" s="3"/>
      <c r="BT403" s="3"/>
      <c r="BU403" s="3"/>
      <c r="BV403" s="3">
        <v>1</v>
      </c>
      <c r="BW403" s="3"/>
      <c r="BX403" s="3"/>
      <c r="BY403" s="3"/>
      <c r="BZ403" s="3"/>
      <c r="CA403" s="3"/>
      <c r="CB403" s="3"/>
      <c r="CC403" s="3"/>
      <c r="CD403" s="3"/>
      <c r="CE403" s="3"/>
      <c r="CF403" s="5">
        <v>1</v>
      </c>
      <c r="CG403" s="3"/>
      <c r="CH403" s="3">
        <v>3</v>
      </c>
      <c r="CI403" t="str">
        <f>VLOOKUP(A403,Таксономия!A:D,4)</f>
        <v xml:space="preserve"> Flavobacteriia</v>
      </c>
    </row>
    <row r="404" spans="1:87" x14ac:dyDescent="0.3">
      <c r="A404" s="2" t="s">
        <v>888</v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>
        <v>1</v>
      </c>
      <c r="BY404" s="3"/>
      <c r="BZ404" s="3"/>
      <c r="CA404" s="3"/>
      <c r="CB404" s="3"/>
      <c r="CC404" s="3"/>
      <c r="CD404" s="3"/>
      <c r="CE404" s="3"/>
      <c r="CF404" s="5">
        <v>1</v>
      </c>
      <c r="CG404" s="3"/>
      <c r="CH404" s="3">
        <v>2</v>
      </c>
      <c r="CI404" t="str">
        <f>VLOOKUP(A404,Таксономия!A:D,4)</f>
        <v xml:space="preserve"> Deferribacterales</v>
      </c>
    </row>
    <row r="405" spans="1:87" x14ac:dyDescent="0.3">
      <c r="A405" s="2" t="s">
        <v>890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5">
        <v>1</v>
      </c>
      <c r="CG405" s="3"/>
      <c r="CH405" s="3">
        <v>1</v>
      </c>
      <c r="CI405" t="str">
        <f>VLOOKUP(A405,Таксономия!A:D,4)</f>
        <v xml:space="preserve"> Deferribacterales</v>
      </c>
    </row>
    <row r="406" spans="1:87" x14ac:dyDescent="0.3">
      <c r="A406" s="2" t="s">
        <v>892</v>
      </c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5">
        <v>1</v>
      </c>
      <c r="CG406" s="3"/>
      <c r="CH406" s="3">
        <v>1</v>
      </c>
      <c r="CI406" t="str">
        <f>VLOOKUP(A406,Таксономия!A:D,4)</f>
        <v xml:space="preserve"> Deferribacterales</v>
      </c>
    </row>
    <row r="407" spans="1:87" x14ac:dyDescent="0.3">
      <c r="A407" s="2" t="s">
        <v>894</v>
      </c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5">
        <v>1</v>
      </c>
      <c r="CG407" s="3"/>
      <c r="CH407" s="3">
        <v>1</v>
      </c>
      <c r="CI407" t="str">
        <f>VLOOKUP(A407,Таксономия!A:D,4)</f>
        <v xml:space="preserve"> Deferribacterales</v>
      </c>
    </row>
    <row r="408" spans="1:87" x14ac:dyDescent="0.3">
      <c r="A408" s="2" t="s">
        <v>896</v>
      </c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>
        <v>1</v>
      </c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5">
        <v>1</v>
      </c>
      <c r="CG408" s="3"/>
      <c r="CH408" s="3">
        <v>2</v>
      </c>
      <c r="CI408" t="str">
        <f>VLOOKUP(A408,Таксономия!A:D,4)</f>
        <v xml:space="preserve"> Deferribacterales</v>
      </c>
    </row>
    <row r="409" spans="1:87" x14ac:dyDescent="0.3">
      <c r="A409" s="2" t="s">
        <v>898</v>
      </c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>
        <v>1</v>
      </c>
      <c r="BS409" s="3"/>
      <c r="BT409" s="3"/>
      <c r="BU409" s="3"/>
      <c r="BV409" s="3">
        <v>1</v>
      </c>
      <c r="BW409" s="3"/>
      <c r="BX409" s="3"/>
      <c r="BY409" s="3"/>
      <c r="BZ409" s="3"/>
      <c r="CA409" s="3"/>
      <c r="CB409" s="3"/>
      <c r="CC409" s="3"/>
      <c r="CD409" s="3"/>
      <c r="CE409" s="3"/>
      <c r="CF409" s="5">
        <v>1</v>
      </c>
      <c r="CG409" s="3"/>
      <c r="CH409" s="3">
        <v>3</v>
      </c>
      <c r="CI409" t="str">
        <f>VLOOKUP(A409,Таксономия!A:D,4)</f>
        <v xml:space="preserve"> Cytophagia</v>
      </c>
    </row>
    <row r="410" spans="1:87" x14ac:dyDescent="0.3">
      <c r="A410" s="2" t="s">
        <v>900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5">
        <v>1</v>
      </c>
      <c r="CG410" s="3"/>
      <c r="CH410" s="3">
        <v>1</v>
      </c>
      <c r="CI410" t="str">
        <f>VLOOKUP(A410,Таксономия!A:D,4)</f>
        <v xml:space="preserve"> Deinococci</v>
      </c>
    </row>
    <row r="411" spans="1:87" x14ac:dyDescent="0.3">
      <c r="A411" s="2" t="s">
        <v>902</v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5">
        <v>1</v>
      </c>
      <c r="CG411" s="3"/>
      <c r="CH411" s="3">
        <v>1</v>
      </c>
      <c r="CI411" t="str">
        <f>VLOOKUP(A411,Таксономия!A:D,4)</f>
        <v xml:space="preserve"> Deinococci</v>
      </c>
    </row>
    <row r="412" spans="1:87" s="16" customFormat="1" x14ac:dyDescent="0.3">
      <c r="A412" s="14" t="s">
        <v>904</v>
      </c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>
        <v>2</v>
      </c>
      <c r="CG412" s="15"/>
      <c r="CH412" s="15">
        <v>2</v>
      </c>
      <c r="CI412" s="16" t="str">
        <f>VLOOKUP(A412,Таксономия!A:D,4)</f>
        <v xml:space="preserve"> Deltaproteobacteria</v>
      </c>
    </row>
    <row r="413" spans="1:87" x14ac:dyDescent="0.3">
      <c r="A413" s="2" t="s">
        <v>906</v>
      </c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>
        <v>1</v>
      </c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5">
        <v>1</v>
      </c>
      <c r="CG413" s="3"/>
      <c r="CH413" s="3">
        <v>2</v>
      </c>
      <c r="CI413" t="str">
        <f>VLOOKUP(A413,Таксономия!A:D,4)</f>
        <v xml:space="preserve"> Deltaproteobacteria</v>
      </c>
    </row>
    <row r="414" spans="1:87" x14ac:dyDescent="0.3">
      <c r="A414" s="2" t="s">
        <v>908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>
        <v>1</v>
      </c>
      <c r="BS414" s="3"/>
      <c r="BT414" s="3"/>
      <c r="BU414" s="3"/>
      <c r="BV414" s="3">
        <v>1</v>
      </c>
      <c r="BW414" s="3"/>
      <c r="BX414" s="3"/>
      <c r="BY414" s="3"/>
      <c r="BZ414" s="3"/>
      <c r="CA414" s="3"/>
      <c r="CB414" s="3"/>
      <c r="CC414" s="3"/>
      <c r="CD414" s="3"/>
      <c r="CE414" s="3"/>
      <c r="CF414" s="5">
        <v>1</v>
      </c>
      <c r="CG414" s="3"/>
      <c r="CH414" s="3">
        <v>3</v>
      </c>
      <c r="CI414" t="str">
        <f>VLOOKUP(A414,Таксономия!A:D,4)</f>
        <v xml:space="preserve"> Deltaproteobacteria</v>
      </c>
    </row>
    <row r="415" spans="1:87" x14ac:dyDescent="0.3">
      <c r="A415" s="2" t="s">
        <v>910</v>
      </c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5">
        <v>2</v>
      </c>
      <c r="CG415" s="3"/>
      <c r="CH415" s="3">
        <v>2</v>
      </c>
      <c r="CI415" t="str">
        <f>VLOOKUP(A415,Таксономия!A:D,4)</f>
        <v xml:space="preserve"> ecological metagenomes.</v>
      </c>
    </row>
    <row r="416" spans="1:87" x14ac:dyDescent="0.3">
      <c r="A416" s="2" t="s">
        <v>912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>
        <v>1</v>
      </c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5">
        <v>1</v>
      </c>
      <c r="CG416" s="3"/>
      <c r="CH416" s="3">
        <v>2</v>
      </c>
      <c r="CI416" t="str">
        <f>VLOOKUP(A416,Таксономия!A:D,4)</f>
        <v xml:space="preserve"> ecological metagenomes.</v>
      </c>
    </row>
    <row r="417" spans="1:87" x14ac:dyDescent="0.3">
      <c r="A417" s="2" t="s">
        <v>914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5">
        <v>1</v>
      </c>
      <c r="CG417" s="3"/>
      <c r="CH417" s="3">
        <v>1</v>
      </c>
      <c r="CI417" t="str">
        <f>VLOOKUP(A417,Таксономия!A:D,4)</f>
        <v xml:space="preserve"> ecological metagenomes.</v>
      </c>
    </row>
    <row r="418" spans="1:87" x14ac:dyDescent="0.3">
      <c r="A418" s="2" t="s">
        <v>916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>
        <v>1</v>
      </c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5">
        <v>1</v>
      </c>
      <c r="CG418" s="3"/>
      <c r="CH418" s="3">
        <v>2</v>
      </c>
      <c r="CI418" t="str">
        <f>VLOOKUP(A418,Таксономия!A:D,4)</f>
        <v xml:space="preserve"> ecological metagenomes.</v>
      </c>
    </row>
    <row r="419" spans="1:87" x14ac:dyDescent="0.3">
      <c r="A419" s="2" t="s">
        <v>918</v>
      </c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5">
        <v>1</v>
      </c>
      <c r="CG419" s="3"/>
      <c r="CH419" s="3">
        <v>1</v>
      </c>
      <c r="CI419" t="str">
        <f>VLOOKUP(A419,Таксономия!A:D,4)</f>
        <v xml:space="preserve"> ecological metagenomes.</v>
      </c>
    </row>
    <row r="420" spans="1:87" x14ac:dyDescent="0.3">
      <c r="A420" s="2" t="s">
        <v>920</v>
      </c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5">
        <v>1</v>
      </c>
      <c r="CG420" s="3"/>
      <c r="CH420" s="3">
        <v>1</v>
      </c>
      <c r="CI420" t="str">
        <f>VLOOKUP(A420,Таксономия!A:D,4)</f>
        <v xml:space="preserve"> ecological metagenomes.</v>
      </c>
    </row>
    <row r="421" spans="1:87" x14ac:dyDescent="0.3">
      <c r="A421" s="2" t="s">
        <v>922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5">
        <v>1</v>
      </c>
      <c r="CG421" s="3"/>
      <c r="CH421" s="3">
        <v>1</v>
      </c>
      <c r="CI421" t="str">
        <f>VLOOKUP(A421,Таксономия!A:D,4)</f>
        <v xml:space="preserve"> ecological metagenomes.</v>
      </c>
    </row>
    <row r="422" spans="1:87" x14ac:dyDescent="0.3">
      <c r="A422" s="2" t="s">
        <v>924</v>
      </c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>
        <v>3</v>
      </c>
      <c r="BW422" s="3"/>
      <c r="BX422" s="3"/>
      <c r="BY422" s="3"/>
      <c r="BZ422" s="3"/>
      <c r="CA422" s="3"/>
      <c r="CB422" s="3"/>
      <c r="CC422" s="3"/>
      <c r="CD422" s="3"/>
      <c r="CE422" s="3"/>
      <c r="CF422" s="5">
        <v>1</v>
      </c>
      <c r="CG422" s="3"/>
      <c r="CH422" s="3">
        <v>4</v>
      </c>
      <c r="CI422" t="str">
        <f>VLOOKUP(A422,Таксономия!A:D,4)</f>
        <v xml:space="preserve"> Deltaproteobacteria</v>
      </c>
    </row>
    <row r="423" spans="1:87" x14ac:dyDescent="0.3">
      <c r="A423" s="2" t="s">
        <v>926</v>
      </c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>
        <v>1</v>
      </c>
      <c r="CD423" s="3"/>
      <c r="CE423" s="3"/>
      <c r="CF423" s="5">
        <v>1</v>
      </c>
      <c r="CG423" s="3"/>
      <c r="CH423" s="3">
        <v>2</v>
      </c>
      <c r="CI423" t="str">
        <f>VLOOKUP(A423,Таксономия!A:D,4)</f>
        <v xml:space="preserve"> Deltaproteobacteria</v>
      </c>
    </row>
    <row r="424" spans="1:87" x14ac:dyDescent="0.3">
      <c r="A424" s="2" t="s">
        <v>928</v>
      </c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>
        <v>1</v>
      </c>
      <c r="CB424" s="3"/>
      <c r="CC424" s="3">
        <v>1</v>
      </c>
      <c r="CD424" s="3"/>
      <c r="CE424" s="3"/>
      <c r="CF424" s="5">
        <v>1</v>
      </c>
      <c r="CG424" s="3"/>
      <c r="CH424" s="3">
        <v>3</v>
      </c>
      <c r="CI424" t="str">
        <f>VLOOKUP(A424,Таксономия!A:D,4)</f>
        <v xml:space="preserve"> Chrysiogenales</v>
      </c>
    </row>
    <row r="425" spans="1:87" x14ac:dyDescent="0.3">
      <c r="A425" s="2" t="s">
        <v>930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5">
        <v>1</v>
      </c>
      <c r="CG425" s="3"/>
      <c r="CH425" s="3">
        <v>1</v>
      </c>
      <c r="CI425" t="str">
        <f>VLOOKUP(A425,Таксономия!A:D,4)</f>
        <v xml:space="preserve"> Chrysiogenales</v>
      </c>
    </row>
    <row r="426" spans="1:87" x14ac:dyDescent="0.3">
      <c r="A426" s="2" t="s">
        <v>932</v>
      </c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>
        <v>1</v>
      </c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5">
        <v>1</v>
      </c>
      <c r="CG426" s="3"/>
      <c r="CH426" s="3">
        <v>2</v>
      </c>
      <c r="CI426" t="str">
        <f>VLOOKUP(A426,Таксономия!A:D,4)</f>
        <v xml:space="preserve"> Flavobacteriia</v>
      </c>
    </row>
    <row r="427" spans="1:87" s="10" customFormat="1" x14ac:dyDescent="0.3">
      <c r="A427" s="25" t="s">
        <v>934</v>
      </c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>
        <v>2</v>
      </c>
      <c r="CG427" s="9"/>
      <c r="CH427" s="9">
        <v>2</v>
      </c>
      <c r="CI427" s="10" t="str">
        <f>VLOOKUP(A427,Таксономия!A:D,4)</f>
        <v xml:space="preserve"> Gammaproteobacteria</v>
      </c>
    </row>
    <row r="428" spans="1:87" x14ac:dyDescent="0.3">
      <c r="A428" s="2" t="s">
        <v>936</v>
      </c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5">
        <v>1</v>
      </c>
      <c r="CG428" s="3"/>
      <c r="CH428" s="3">
        <v>1</v>
      </c>
      <c r="CI428" t="str">
        <f>VLOOKUP(A428,Таксономия!A:D,4)</f>
        <v xml:space="preserve"> Gammaproteobacteria</v>
      </c>
    </row>
    <row r="429" spans="1:87" x14ac:dyDescent="0.3">
      <c r="A429" s="2" t="s">
        <v>938</v>
      </c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5">
        <v>1</v>
      </c>
      <c r="CG429" s="3"/>
      <c r="CH429" s="3">
        <v>1</v>
      </c>
      <c r="CI429" t="str">
        <f>VLOOKUP(A429,Таксономия!A:D,4)</f>
        <v xml:space="preserve"> Gammaproteobacteria</v>
      </c>
    </row>
    <row r="430" spans="1:87" s="10" customFormat="1" x14ac:dyDescent="0.3">
      <c r="A430" s="25" t="s">
        <v>940</v>
      </c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>
        <v>2</v>
      </c>
      <c r="CG430" s="9"/>
      <c r="CH430" s="9">
        <v>2</v>
      </c>
      <c r="CI430" s="10" t="str">
        <f>VLOOKUP(A430,Таксономия!A:D,4)</f>
        <v xml:space="preserve"> Gammaproteobacteria</v>
      </c>
    </row>
    <row r="431" spans="1:87" x14ac:dyDescent="0.3">
      <c r="A431" s="2" t="s">
        <v>942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5">
        <v>1</v>
      </c>
      <c r="CG431" s="3"/>
      <c r="CH431" s="3">
        <v>1</v>
      </c>
      <c r="CI431" t="str">
        <f>VLOOKUP(A431,Таксономия!A:D,4)</f>
        <v xml:space="preserve"> Betaproteobacteria</v>
      </c>
    </row>
    <row r="432" spans="1:87" x14ac:dyDescent="0.3">
      <c r="A432" s="2" t="s">
        <v>944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>
        <v>1</v>
      </c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5">
        <v>1</v>
      </c>
      <c r="CG432" s="3"/>
      <c r="CH432" s="3">
        <v>2</v>
      </c>
      <c r="CI432" t="str">
        <f>VLOOKUP(A432,Таксономия!A:D,4)</f>
        <v xml:space="preserve"> Betaproteobacteria</v>
      </c>
    </row>
    <row r="433" spans="1:87" x14ac:dyDescent="0.3">
      <c r="A433" s="2" t="s">
        <v>946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>
        <v>1</v>
      </c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5">
        <v>1</v>
      </c>
      <c r="CG433" s="3">
        <v>1</v>
      </c>
      <c r="CH433" s="3">
        <v>3</v>
      </c>
      <c r="CI433" t="str">
        <f>VLOOKUP(A433,Таксономия!A:D,4)</f>
        <v xml:space="preserve"> Anaerolineae</v>
      </c>
    </row>
    <row r="434" spans="1:87" x14ac:dyDescent="0.3">
      <c r="A434" s="2" t="s">
        <v>949</v>
      </c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5">
        <v>1</v>
      </c>
      <c r="CG434" s="3"/>
      <c r="CH434" s="3">
        <v>1</v>
      </c>
      <c r="CI434" t="str">
        <f>VLOOKUP(A434,Таксономия!A:D,4)</f>
        <v xml:space="preserve"> Anaerolineae</v>
      </c>
    </row>
    <row r="435" spans="1:87" x14ac:dyDescent="0.3">
      <c r="A435" s="2" t="s">
        <v>951</v>
      </c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5">
        <v>1</v>
      </c>
      <c r="CG435" s="3">
        <v>1</v>
      </c>
      <c r="CH435" s="3">
        <v>2</v>
      </c>
      <c r="CI435" t="str">
        <f>VLOOKUP(A435,Таксономия!A:D,4)</f>
        <v xml:space="preserve"> Anaerolineae</v>
      </c>
    </row>
    <row r="436" spans="1:87" x14ac:dyDescent="0.3">
      <c r="A436" s="2" t="s">
        <v>953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>
        <v>1</v>
      </c>
      <c r="BW436" s="3"/>
      <c r="BX436" s="3"/>
      <c r="BY436" s="3"/>
      <c r="BZ436" s="3"/>
      <c r="CA436" s="3"/>
      <c r="CB436" s="3"/>
      <c r="CC436" s="3"/>
      <c r="CD436" s="3"/>
      <c r="CE436" s="3"/>
      <c r="CF436" s="5">
        <v>1</v>
      </c>
      <c r="CG436" s="3"/>
      <c r="CH436" s="3">
        <v>2</v>
      </c>
      <c r="CI436" t="str">
        <f>VLOOKUP(A436,Таксономия!A:D,4)</f>
        <v xml:space="preserve"> Deinococci</v>
      </c>
    </row>
    <row r="437" spans="1:87" x14ac:dyDescent="0.3">
      <c r="A437" s="2" t="s">
        <v>955</v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5">
        <v>2</v>
      </c>
      <c r="CG437" s="3"/>
      <c r="CH437" s="3">
        <v>2</v>
      </c>
      <c r="CI437" t="str">
        <f>VLOOKUP(A437,Таксономия!A:D,4)</f>
        <v xml:space="preserve"> Planctomycetia</v>
      </c>
    </row>
    <row r="438" spans="1:87" x14ac:dyDescent="0.3">
      <c r="A438" s="2" t="s">
        <v>957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>
        <v>1</v>
      </c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>
        <v>1</v>
      </c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>
        <v>1</v>
      </c>
      <c r="CE438" s="3"/>
      <c r="CF438" s="5">
        <v>1</v>
      </c>
      <c r="CG438" s="3"/>
      <c r="CH438" s="3">
        <v>4</v>
      </c>
      <c r="CI438" t="str">
        <f>VLOOKUP(A438,Таксономия!A:D,4)</f>
        <v xml:space="preserve"> Deltaproteobacteria</v>
      </c>
    </row>
    <row r="439" spans="1:87" x14ac:dyDescent="0.3">
      <c r="A439" s="2" t="s">
        <v>961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5">
        <v>2</v>
      </c>
      <c r="CG439" s="3"/>
      <c r="CH439" s="3">
        <v>2</v>
      </c>
      <c r="CI439" t="str">
        <f>VLOOKUP(A439,Таксономия!A:D,4)</f>
        <v xml:space="preserve"> Deltaproteobacteria</v>
      </c>
    </row>
    <row r="440" spans="1:87" x14ac:dyDescent="0.3">
      <c r="A440" s="2" t="s">
        <v>963</v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5">
        <v>1</v>
      </c>
      <c r="CG440" s="3"/>
      <c r="CH440" s="3">
        <v>1</v>
      </c>
      <c r="CI440" t="str">
        <f>VLOOKUP(A440,Таксономия!A:D,4)</f>
        <v xml:space="preserve"> Deltaproteobacteria</v>
      </c>
    </row>
    <row r="441" spans="1:87" x14ac:dyDescent="0.3">
      <c r="A441" s="2" t="s">
        <v>965</v>
      </c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5">
        <v>1</v>
      </c>
      <c r="CG441" s="3"/>
      <c r="CH441" s="3">
        <v>1</v>
      </c>
      <c r="CI441" t="str">
        <f>VLOOKUP(A441,Таксономия!A:D,4)</f>
        <v xml:space="preserve"> Desulfurobacteriales</v>
      </c>
    </row>
    <row r="442" spans="1:87" x14ac:dyDescent="0.3">
      <c r="A442" s="2" t="s">
        <v>967</v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5">
        <v>1</v>
      </c>
      <c r="CG442" s="3"/>
      <c r="CH442" s="3">
        <v>1</v>
      </c>
      <c r="CI442" t="str">
        <f>VLOOKUP(A442,Таксономия!A:D,4)</f>
        <v xml:space="preserve"> Desulfurobacteriales</v>
      </c>
    </row>
    <row r="443" spans="1:87" x14ac:dyDescent="0.3">
      <c r="A443" s="2" t="s">
        <v>969</v>
      </c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5">
        <v>2</v>
      </c>
      <c r="CG443" s="3"/>
      <c r="CH443" s="3">
        <v>2</v>
      </c>
      <c r="CI443" t="str">
        <f>VLOOKUP(A443,Таксономия!A:D,4)</f>
        <v xml:space="preserve"> Acidobacteriales</v>
      </c>
    </row>
    <row r="444" spans="1:87" x14ac:dyDescent="0.3">
      <c r="A444" s="2" t="s">
        <v>971</v>
      </c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5">
        <v>1</v>
      </c>
      <c r="CG444" s="3"/>
      <c r="CH444" s="3">
        <v>1</v>
      </c>
      <c r="CI444" t="str">
        <f>VLOOKUP(A444,Таксономия!A:D,4)</f>
        <v xml:space="preserve"> Acidobacteriales</v>
      </c>
    </row>
    <row r="445" spans="1:87" x14ac:dyDescent="0.3">
      <c r="A445" s="2" t="s">
        <v>973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>
        <v>1</v>
      </c>
      <c r="CD445" s="3"/>
      <c r="CE445" s="3"/>
      <c r="CF445" s="5">
        <v>1</v>
      </c>
      <c r="CG445" s="3"/>
      <c r="CH445" s="3">
        <v>2</v>
      </c>
      <c r="CI445" t="str">
        <f>VLOOKUP(A445,Таксономия!A:D,4)</f>
        <v xml:space="preserve"> Acidobacteriales</v>
      </c>
    </row>
    <row r="446" spans="1:87" x14ac:dyDescent="0.3">
      <c r="A446" s="2" t="s">
        <v>975</v>
      </c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5">
        <v>1</v>
      </c>
      <c r="CG446" s="3"/>
      <c r="CH446" s="3">
        <v>1</v>
      </c>
      <c r="CI446" t="str">
        <f>VLOOKUP(A446,Таксономия!A:D,4)</f>
        <v xml:space="preserve"> Deltaproteobacteria</v>
      </c>
    </row>
    <row r="447" spans="1:87" x14ac:dyDescent="0.3">
      <c r="A447" s="2" t="s">
        <v>977</v>
      </c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5">
        <v>4</v>
      </c>
      <c r="CG447" s="3"/>
      <c r="CH447" s="3">
        <v>4</v>
      </c>
      <c r="CI447" t="str">
        <f>VLOOKUP(A447,Таксономия!A:D,4)</f>
        <v xml:space="preserve"> Deltaproteobacteria</v>
      </c>
    </row>
    <row r="448" spans="1:87" s="16" customFormat="1" x14ac:dyDescent="0.3">
      <c r="A448" s="14" t="s">
        <v>979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>
        <v>2</v>
      </c>
      <c r="CG448" s="15"/>
      <c r="CH448" s="15">
        <v>2</v>
      </c>
      <c r="CI448" s="16" t="str">
        <f>VLOOKUP(A448,Таксономия!A:D,4)</f>
        <v xml:space="preserve"> Deltaproteobacteria</v>
      </c>
    </row>
    <row r="449" spans="1:87" x14ac:dyDescent="0.3">
      <c r="A449" s="2" t="s">
        <v>981</v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>
        <v>1</v>
      </c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5">
        <v>2</v>
      </c>
      <c r="CG449" s="3"/>
      <c r="CH449" s="3">
        <v>3</v>
      </c>
      <c r="CI449" t="str">
        <f>VLOOKUP(A449,Таксономия!A:D,4)</f>
        <v xml:space="preserve"> Deltaproteobacteria</v>
      </c>
    </row>
    <row r="450" spans="1:87" x14ac:dyDescent="0.3">
      <c r="A450" s="2" t="s">
        <v>983</v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5">
        <v>1</v>
      </c>
      <c r="CG450" s="3"/>
      <c r="CH450" s="3">
        <v>1</v>
      </c>
      <c r="CI450" t="str">
        <f>VLOOKUP(A450,Таксономия!A:D,4)</f>
        <v xml:space="preserve"> Deltaproteobacteria</v>
      </c>
    </row>
    <row r="451" spans="1:87" x14ac:dyDescent="0.3">
      <c r="A451" s="2" t="s">
        <v>985</v>
      </c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5">
        <v>1</v>
      </c>
      <c r="CG451" s="3"/>
      <c r="CH451" s="3">
        <v>1</v>
      </c>
      <c r="CI451" t="str">
        <f>VLOOKUP(A451,Таксономия!A:D,4)</f>
        <v xml:space="preserve"> Deltaproteobacteria</v>
      </c>
    </row>
    <row r="452" spans="1:87" x14ac:dyDescent="0.3">
      <c r="A452" s="2" t="s">
        <v>987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>
        <v>1</v>
      </c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5">
        <v>1</v>
      </c>
      <c r="CG452" s="3"/>
      <c r="CH452" s="3">
        <v>2</v>
      </c>
      <c r="CI452" t="str">
        <f>VLOOKUP(A452,Таксономия!A:D,4)</f>
        <v xml:space="preserve"> Deltaproteobacteria</v>
      </c>
    </row>
    <row r="453" spans="1:87" x14ac:dyDescent="0.3">
      <c r="A453" s="2" t="s">
        <v>990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5">
        <v>1</v>
      </c>
      <c r="CG453" s="3"/>
      <c r="CH453" s="3">
        <v>1</v>
      </c>
      <c r="CI453" t="str">
        <f>VLOOKUP(A453,Таксономия!A:D,4)</f>
        <v xml:space="preserve"> Deltaproteobacteria</v>
      </c>
    </row>
    <row r="454" spans="1:87" x14ac:dyDescent="0.3">
      <c r="A454" s="2" t="s">
        <v>992</v>
      </c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5">
        <v>1</v>
      </c>
      <c r="CG454" s="3"/>
      <c r="CH454" s="3">
        <v>1</v>
      </c>
      <c r="CI454" t="str">
        <f>VLOOKUP(A454,Таксономия!A:D,4)</f>
        <v xml:space="preserve"> Deltaproteobacteria</v>
      </c>
    </row>
    <row r="455" spans="1:87" x14ac:dyDescent="0.3">
      <c r="A455" s="2" t="s">
        <v>994</v>
      </c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5">
        <v>1</v>
      </c>
      <c r="CG455" s="3"/>
      <c r="CH455" s="3">
        <v>1</v>
      </c>
      <c r="CI455" t="str">
        <f>VLOOKUP(A455,Таксономия!A:D,4)</f>
        <v xml:space="preserve"> Deltaproteobacteria</v>
      </c>
    </row>
    <row r="456" spans="1:87" x14ac:dyDescent="0.3">
      <c r="A456" s="2" t="s">
        <v>996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5">
        <v>1</v>
      </c>
      <c r="CG456" s="3"/>
      <c r="CH456" s="3">
        <v>1</v>
      </c>
      <c r="CI456" t="str">
        <f>VLOOKUP(A456,Таксономия!A:D,4)</f>
        <v xml:space="preserve"> Deltaproteobacteria</v>
      </c>
    </row>
    <row r="457" spans="1:87" x14ac:dyDescent="0.3">
      <c r="A457" s="2" t="s">
        <v>998</v>
      </c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5">
        <v>4</v>
      </c>
      <c r="CG457" s="3"/>
      <c r="CH457" s="3">
        <v>4</v>
      </c>
      <c r="CI457" t="str">
        <f>VLOOKUP(A457,Таксономия!A:D,4)</f>
        <v xml:space="preserve"> Deltaproteobacteria</v>
      </c>
    </row>
    <row r="458" spans="1:87" x14ac:dyDescent="0.3">
      <c r="A458" s="2" t="s">
        <v>1000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5">
        <v>1</v>
      </c>
      <c r="CG458" s="3"/>
      <c r="CH458" s="3">
        <v>1</v>
      </c>
      <c r="CI458" t="str">
        <f>VLOOKUP(A458,Таксономия!A:D,4)</f>
        <v xml:space="preserve"> Deltaproteobacteria</v>
      </c>
    </row>
    <row r="459" spans="1:87" x14ac:dyDescent="0.3">
      <c r="A459" s="2" t="s">
        <v>1002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>
        <v>1</v>
      </c>
      <c r="CB459" s="3"/>
      <c r="CC459" s="3">
        <v>1</v>
      </c>
      <c r="CD459" s="3"/>
      <c r="CE459" s="3"/>
      <c r="CF459" s="5">
        <v>1</v>
      </c>
      <c r="CG459" s="3"/>
      <c r="CH459" s="3">
        <v>3</v>
      </c>
      <c r="CI459" t="str">
        <f>VLOOKUP(A459,Таксономия!A:D,4)</f>
        <v xml:space="preserve"> Deltaproteobacteria</v>
      </c>
    </row>
    <row r="460" spans="1:87" x14ac:dyDescent="0.3">
      <c r="A460" s="2" t="s">
        <v>1004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>
        <v>1</v>
      </c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5">
        <v>1</v>
      </c>
      <c r="CG460" s="3"/>
      <c r="CH460" s="3">
        <v>2</v>
      </c>
      <c r="CI460" t="str">
        <f>VLOOKUP(A460,Таксономия!A:D,4)</f>
        <v xml:space="preserve"> Deltaproteobacteria</v>
      </c>
    </row>
    <row r="461" spans="1:87" x14ac:dyDescent="0.3">
      <c r="A461" s="2" t="s">
        <v>1006</v>
      </c>
      <c r="B461" s="3"/>
      <c r="C461" s="3"/>
      <c r="D461" s="3"/>
      <c r="E461" s="3">
        <v>1</v>
      </c>
      <c r="F461" s="3"/>
      <c r="G461" s="3"/>
      <c r="H461" s="3">
        <v>1</v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>
        <v>2</v>
      </c>
      <c r="CD461" s="3"/>
      <c r="CE461" s="3"/>
      <c r="CF461" s="5">
        <v>2</v>
      </c>
      <c r="CG461" s="3"/>
      <c r="CH461" s="3">
        <v>6</v>
      </c>
      <c r="CI461" t="str">
        <f>VLOOKUP(A461,Таксономия!A:D,4)</f>
        <v xml:space="preserve"> Deltaproteobacteria</v>
      </c>
    </row>
    <row r="462" spans="1:87" x14ac:dyDescent="0.3">
      <c r="A462" s="2" t="s">
        <v>1010</v>
      </c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5">
        <v>2</v>
      </c>
      <c r="CG462" s="3"/>
      <c r="CH462" s="3">
        <v>2</v>
      </c>
      <c r="CI462" t="str">
        <f>VLOOKUP(A462,Таксономия!A:D,4)</f>
        <v xml:space="preserve"> Acidobacteriales</v>
      </c>
    </row>
    <row r="463" spans="1:87" x14ac:dyDescent="0.3">
      <c r="A463" s="2" t="s">
        <v>1012</v>
      </c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>
        <v>1</v>
      </c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5">
        <v>1</v>
      </c>
      <c r="CG463" s="3"/>
      <c r="CH463" s="3">
        <v>2</v>
      </c>
      <c r="CI463" t="str">
        <f>VLOOKUP(A463,Таксономия!A:D,4)</f>
        <v xml:space="preserve"> Flavobacteriia</v>
      </c>
    </row>
    <row r="464" spans="1:87" x14ac:dyDescent="0.3">
      <c r="A464" s="2" t="s">
        <v>1014</v>
      </c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>
        <v>2</v>
      </c>
      <c r="BW464" s="3"/>
      <c r="BX464" s="3"/>
      <c r="BY464" s="3"/>
      <c r="BZ464" s="3"/>
      <c r="CA464" s="3"/>
      <c r="CB464" s="3"/>
      <c r="CC464" s="3"/>
      <c r="CD464" s="3"/>
      <c r="CE464" s="3"/>
      <c r="CF464" s="5">
        <v>2</v>
      </c>
      <c r="CG464" s="3"/>
      <c r="CH464" s="3">
        <v>4</v>
      </c>
      <c r="CI464" t="str">
        <f>VLOOKUP(A464,Таксономия!A:D,4)</f>
        <v xml:space="preserve"> Deltaproteobacteria</v>
      </c>
    </row>
    <row r="465" spans="1:87" x14ac:dyDescent="0.3">
      <c r="A465" s="2" t="s">
        <v>1016</v>
      </c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>
        <v>1</v>
      </c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5">
        <v>2</v>
      </c>
      <c r="CG465" s="3"/>
      <c r="CH465" s="3">
        <v>3</v>
      </c>
      <c r="CI465" t="str">
        <f>VLOOKUP(A465,Таксономия!A:D,4)</f>
        <v xml:space="preserve"> Flavobacteriia</v>
      </c>
    </row>
    <row r="466" spans="1:87" x14ac:dyDescent="0.3">
      <c r="A466" s="2" t="s">
        <v>1018</v>
      </c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>
        <v>1</v>
      </c>
      <c r="BS466" s="3"/>
      <c r="BT466" s="3"/>
      <c r="BU466" s="3"/>
      <c r="BV466" s="3">
        <v>1</v>
      </c>
      <c r="BW466" s="3"/>
      <c r="BX466" s="3"/>
      <c r="BY466" s="3"/>
      <c r="BZ466" s="3"/>
      <c r="CA466" s="3"/>
      <c r="CB466" s="3"/>
      <c r="CC466" s="3"/>
      <c r="CD466" s="3"/>
      <c r="CE466" s="3"/>
      <c r="CF466" s="5">
        <v>1</v>
      </c>
      <c r="CG466" s="3"/>
      <c r="CH466" s="3">
        <v>3</v>
      </c>
      <c r="CI466" t="str">
        <f>VLOOKUP(A466,Таксономия!A:D,4)</f>
        <v xml:space="preserve"> Flavobacteriia</v>
      </c>
    </row>
    <row r="467" spans="1:87" x14ac:dyDescent="0.3">
      <c r="A467" s="2" t="s">
        <v>1020</v>
      </c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>
        <v>1</v>
      </c>
      <c r="CF467" s="5">
        <v>1</v>
      </c>
      <c r="CG467" s="3"/>
      <c r="CH467" s="3">
        <v>2</v>
      </c>
      <c r="CI467" t="str">
        <f>VLOOKUP(A467,Таксономия!A:D,4)</f>
        <v xml:space="preserve"> Desulfurobacteriales</v>
      </c>
    </row>
    <row r="468" spans="1:87" x14ac:dyDescent="0.3">
      <c r="A468" s="2" t="s">
        <v>1022</v>
      </c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5">
        <v>1</v>
      </c>
      <c r="CG468" s="3"/>
      <c r="CH468" s="3">
        <v>1</v>
      </c>
      <c r="CI468" t="str">
        <f>VLOOKUP(A468,Таксономия!A:D,4)</f>
        <v xml:space="preserve"> Desulfurobacteriales</v>
      </c>
    </row>
    <row r="469" spans="1:87" x14ac:dyDescent="0.3">
      <c r="A469" s="2" t="s">
        <v>1024</v>
      </c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>
        <v>1</v>
      </c>
      <c r="BS469" s="3"/>
      <c r="BT469" s="3"/>
      <c r="BU469" s="3"/>
      <c r="BV469" s="3">
        <v>1</v>
      </c>
      <c r="BW469" s="3"/>
      <c r="BX469" s="3"/>
      <c r="BY469" s="3"/>
      <c r="BZ469" s="3"/>
      <c r="CA469" s="3"/>
      <c r="CB469" s="3"/>
      <c r="CC469" s="3"/>
      <c r="CD469" s="3"/>
      <c r="CE469" s="3"/>
      <c r="CF469" s="5">
        <v>1</v>
      </c>
      <c r="CG469" s="3"/>
      <c r="CH469" s="3">
        <v>3</v>
      </c>
      <c r="CI469" t="str">
        <f>VLOOKUP(A469,Таксономия!A:D,4)</f>
        <v xml:space="preserve"> Sphingobacteriia</v>
      </c>
    </row>
    <row r="470" spans="1:87" x14ac:dyDescent="0.3">
      <c r="A470" s="2" t="s">
        <v>1026</v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>
        <v>1</v>
      </c>
      <c r="BW470" s="3"/>
      <c r="BX470" s="3"/>
      <c r="BY470" s="3"/>
      <c r="BZ470" s="3"/>
      <c r="CA470" s="3"/>
      <c r="CB470" s="3"/>
      <c r="CC470" s="3"/>
      <c r="CD470" s="3"/>
      <c r="CE470" s="3"/>
      <c r="CF470" s="5">
        <v>1</v>
      </c>
      <c r="CG470" s="3"/>
      <c r="CH470" s="3">
        <v>2</v>
      </c>
      <c r="CI470" t="str">
        <f>VLOOKUP(A470,Таксономия!A:D,4)</f>
        <v xml:space="preserve"> Planctomycetia</v>
      </c>
    </row>
    <row r="471" spans="1:87" x14ac:dyDescent="0.3">
      <c r="A471" s="2" t="s">
        <v>1028</v>
      </c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>
        <v>1</v>
      </c>
      <c r="BS471" s="3"/>
      <c r="BT471" s="3"/>
      <c r="BU471" s="3"/>
      <c r="BV471" s="3">
        <v>1</v>
      </c>
      <c r="BW471" s="3"/>
      <c r="BX471" s="3"/>
      <c r="BY471" s="3"/>
      <c r="BZ471" s="3"/>
      <c r="CA471" s="3"/>
      <c r="CB471" s="3"/>
      <c r="CC471" s="3"/>
      <c r="CD471" s="3"/>
      <c r="CE471" s="3"/>
      <c r="CF471" s="5">
        <v>1</v>
      </c>
      <c r="CG471" s="3"/>
      <c r="CH471" s="3">
        <v>3</v>
      </c>
      <c r="CI471" t="str">
        <f>VLOOKUP(A471,Таксономия!A:D,4)</f>
        <v xml:space="preserve"> Planctomycetia</v>
      </c>
    </row>
    <row r="472" spans="1:87" x14ac:dyDescent="0.3">
      <c r="A472" s="2" t="s">
        <v>1030</v>
      </c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>
        <v>1</v>
      </c>
      <c r="BW472" s="3"/>
      <c r="BX472" s="3"/>
      <c r="BY472" s="3"/>
      <c r="BZ472" s="3"/>
      <c r="CA472" s="3"/>
      <c r="CB472" s="3"/>
      <c r="CC472" s="3"/>
      <c r="CD472" s="3">
        <v>1</v>
      </c>
      <c r="CE472" s="3"/>
      <c r="CF472" s="5">
        <v>1</v>
      </c>
      <c r="CG472" s="3"/>
      <c r="CH472" s="3">
        <v>3</v>
      </c>
      <c r="CI472" t="str">
        <f>VLOOKUP(A472,Таксономия!A:D,4)</f>
        <v xml:space="preserve"> Flavobacteriia</v>
      </c>
    </row>
    <row r="473" spans="1:87" x14ac:dyDescent="0.3">
      <c r="A473" s="2" t="s">
        <v>1032</v>
      </c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5">
        <v>1</v>
      </c>
      <c r="CG473" s="3"/>
      <c r="CH473" s="3">
        <v>1</v>
      </c>
      <c r="CI473" t="str">
        <f>VLOOKUP(A473,Таксономия!A:D,4)</f>
        <v xml:space="preserve"> Archaeoglobi</v>
      </c>
    </row>
    <row r="474" spans="1:87" x14ac:dyDescent="0.3">
      <c r="A474" s="2" t="s">
        <v>1034</v>
      </c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5">
        <v>1</v>
      </c>
      <c r="CG474" s="3"/>
      <c r="CH474" s="3">
        <v>1</v>
      </c>
      <c r="CI474" t="str">
        <f>VLOOKUP(A474,Таксономия!A:D,4)</f>
        <v xml:space="preserve"> Archaeoglobi</v>
      </c>
    </row>
    <row r="475" spans="1:87" x14ac:dyDescent="0.3">
      <c r="A475" s="2" t="s">
        <v>1036</v>
      </c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5">
        <v>1</v>
      </c>
      <c r="CG475" s="3"/>
      <c r="CH475" s="3">
        <v>1</v>
      </c>
      <c r="CI475" t="str">
        <f>VLOOKUP(A475,Таксономия!A:D,4)</f>
        <v xml:space="preserve"> Archaeoglobi</v>
      </c>
    </row>
    <row r="476" spans="1:87" x14ac:dyDescent="0.3">
      <c r="A476" s="2" t="s">
        <v>1038</v>
      </c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5">
        <v>1</v>
      </c>
      <c r="CG476" s="3"/>
      <c r="CH476" s="3">
        <v>1</v>
      </c>
      <c r="CI476" t="str">
        <f>VLOOKUP(A476,Таксономия!A:D,4)</f>
        <v xml:space="preserve"> Gammaproteobacteria</v>
      </c>
    </row>
    <row r="477" spans="1:87" x14ac:dyDescent="0.3">
      <c r="A477" s="2" t="s">
        <v>1040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>
        <v>1</v>
      </c>
      <c r="BW477" s="3"/>
      <c r="BX477" s="3"/>
      <c r="BY477" s="3"/>
      <c r="BZ477" s="3"/>
      <c r="CA477" s="3"/>
      <c r="CB477" s="3"/>
      <c r="CC477" s="3"/>
      <c r="CD477" s="3"/>
      <c r="CE477" s="3"/>
      <c r="CF477" s="5">
        <v>1</v>
      </c>
      <c r="CG477" s="3"/>
      <c r="CH477" s="3">
        <v>2</v>
      </c>
      <c r="CI477" t="str">
        <f>VLOOKUP(A477,Таксономия!A:D,4)</f>
        <v xml:space="preserve"> Deinococci</v>
      </c>
    </row>
    <row r="478" spans="1:87" x14ac:dyDescent="0.3">
      <c r="A478" s="2" t="s">
        <v>1042</v>
      </c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>
        <v>1</v>
      </c>
      <c r="BG478" s="3">
        <v>1</v>
      </c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5">
        <v>1</v>
      </c>
      <c r="CG478" s="3"/>
      <c r="CH478" s="3">
        <v>3</v>
      </c>
      <c r="CI478" t="str">
        <f>VLOOKUP(A478,Таксономия!A:D,4)</f>
        <v xml:space="preserve"> Gammaproteobacteria</v>
      </c>
    </row>
    <row r="479" spans="1:87" x14ac:dyDescent="0.3">
      <c r="A479" s="2" t="s">
        <v>1046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>
        <v>1</v>
      </c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5">
        <v>1</v>
      </c>
      <c r="CG479" s="3"/>
      <c r="CH479" s="3">
        <v>2</v>
      </c>
      <c r="CI479" t="str">
        <f>VLOOKUP(A479,Таксономия!A:D,4)</f>
        <v xml:space="preserve"> Betaproteobacteria</v>
      </c>
    </row>
    <row r="480" spans="1:87" x14ac:dyDescent="0.3">
      <c r="A480" s="2" t="s">
        <v>1048</v>
      </c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5">
        <v>1</v>
      </c>
      <c r="CG480" s="3"/>
      <c r="CH480" s="3">
        <v>1</v>
      </c>
      <c r="CI480" t="str">
        <f>VLOOKUP(A480,Таксономия!A:D,4)</f>
        <v xml:space="preserve"> Betaproteobacteria</v>
      </c>
    </row>
    <row r="481" spans="1:87" x14ac:dyDescent="0.3">
      <c r="A481" s="2" t="s">
        <v>1050</v>
      </c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5">
        <v>1</v>
      </c>
      <c r="CG481" s="3"/>
      <c r="CH481" s="3">
        <v>1</v>
      </c>
      <c r="CI481" t="str">
        <f>VLOOKUP(A481,Таксономия!A:D,4)</f>
        <v xml:space="preserve"> Betaproteobacteria</v>
      </c>
    </row>
    <row r="482" spans="1:87" x14ac:dyDescent="0.3">
      <c r="A482" s="2" t="s">
        <v>1052</v>
      </c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>
        <v>1</v>
      </c>
      <c r="CD482" s="3"/>
      <c r="CE482" s="3"/>
      <c r="CF482" s="5">
        <v>1</v>
      </c>
      <c r="CG482" s="3"/>
      <c r="CH482" s="3">
        <v>2</v>
      </c>
      <c r="CI482" t="str">
        <f>VLOOKUP(A482,Таксономия!A:D,4)</f>
        <v xml:space="preserve"> Betaproteobacteria</v>
      </c>
    </row>
    <row r="483" spans="1:87" x14ac:dyDescent="0.3">
      <c r="A483" s="2" t="s">
        <v>1054</v>
      </c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>
        <v>1</v>
      </c>
      <c r="BW483" s="3"/>
      <c r="BX483" s="3"/>
      <c r="BY483" s="3"/>
      <c r="BZ483" s="3"/>
      <c r="CA483" s="3"/>
      <c r="CB483" s="3"/>
      <c r="CC483" s="3"/>
      <c r="CD483" s="3"/>
      <c r="CE483" s="3"/>
      <c r="CF483" s="5">
        <v>1</v>
      </c>
      <c r="CG483" s="3"/>
      <c r="CH483" s="3">
        <v>2</v>
      </c>
      <c r="CI483" t="str">
        <f>VLOOKUP(A483,Таксономия!A:D,4)</f>
        <v xml:space="preserve"> Betaproteobacteria</v>
      </c>
    </row>
    <row r="484" spans="1:87" s="16" customFormat="1" x14ac:dyDescent="0.3">
      <c r="A484" s="14" t="s">
        <v>1056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>
        <v>2</v>
      </c>
      <c r="CG484" s="15"/>
      <c r="CH484" s="15">
        <v>2</v>
      </c>
      <c r="CI484" s="16" t="str">
        <f>VLOOKUP(A484,Таксономия!A:D,4)</f>
        <v xml:space="preserve"> Deltaproteobacteria</v>
      </c>
    </row>
    <row r="485" spans="1:87" x14ac:dyDescent="0.3">
      <c r="A485" s="2" t="s">
        <v>1058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>
        <v>1</v>
      </c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>
        <v>1</v>
      </c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5">
        <v>1</v>
      </c>
      <c r="CG485" s="3"/>
      <c r="CH485" s="3">
        <v>3</v>
      </c>
      <c r="CI485" t="str">
        <f>VLOOKUP(A485,Таксономия!A:D,4)</f>
        <v xml:space="preserve"> Flavobacteriia</v>
      </c>
    </row>
    <row r="486" spans="1:87" x14ac:dyDescent="0.3">
      <c r="A486" s="2" t="s">
        <v>1060</v>
      </c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>
        <v>1</v>
      </c>
      <c r="CE486" s="3"/>
      <c r="CF486" s="5">
        <v>2</v>
      </c>
      <c r="CG486" s="3"/>
      <c r="CH486" s="3">
        <v>3</v>
      </c>
      <c r="CI486" t="str">
        <f>VLOOKUP(A486,Таксономия!A:D,4)</f>
        <v xml:space="preserve"> Sphingobacteriia</v>
      </c>
    </row>
    <row r="487" spans="1:87" x14ac:dyDescent="0.3">
      <c r="A487" s="2" t="s">
        <v>1062</v>
      </c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>
        <v>1</v>
      </c>
      <c r="BS487" s="3"/>
      <c r="BT487" s="3"/>
      <c r="BU487" s="3"/>
      <c r="BV487" s="3">
        <v>1</v>
      </c>
      <c r="BW487" s="3"/>
      <c r="BX487" s="3"/>
      <c r="BY487" s="3"/>
      <c r="BZ487" s="3"/>
      <c r="CA487" s="3"/>
      <c r="CB487" s="3"/>
      <c r="CC487" s="3"/>
      <c r="CD487" s="3"/>
      <c r="CE487" s="3"/>
      <c r="CF487" s="5">
        <v>1</v>
      </c>
      <c r="CG487" s="3"/>
      <c r="CH487" s="3">
        <v>3</v>
      </c>
      <c r="CI487" t="str">
        <f>VLOOKUP(A487,Таксономия!A:D,4)</f>
        <v xml:space="preserve"> Sphingobacteriia</v>
      </c>
    </row>
    <row r="488" spans="1:87" x14ac:dyDescent="0.3">
      <c r="A488" s="2" t="s">
        <v>1064</v>
      </c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5">
        <v>1</v>
      </c>
      <c r="CG488" s="3"/>
      <c r="CH488" s="3">
        <v>1</v>
      </c>
      <c r="CI488" t="str">
        <f>VLOOKUP(A488,Таксономия!A:D,4)</f>
        <v xml:space="preserve"> Deinococci</v>
      </c>
    </row>
    <row r="489" spans="1:87" x14ac:dyDescent="0.3">
      <c r="A489" s="2" t="s">
        <v>1066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5">
        <v>1</v>
      </c>
      <c r="CG489" s="3">
        <v>1</v>
      </c>
      <c r="CH489" s="3">
        <v>2</v>
      </c>
      <c r="CI489" t="str">
        <f>VLOOKUP(A489,Таксономия!A:D,4)</f>
        <v xml:space="preserve"> Alphaproteobacteria</v>
      </c>
    </row>
    <row r="490" spans="1:87" x14ac:dyDescent="0.3">
      <c r="A490" s="2" t="s">
        <v>1068</v>
      </c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>
        <v>1</v>
      </c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5">
        <v>1</v>
      </c>
      <c r="CG490" s="3"/>
      <c r="CH490" s="3">
        <v>2</v>
      </c>
      <c r="CI490" t="str">
        <f>VLOOKUP(A490,Таксономия!A:D,4)</f>
        <v xml:space="preserve"> Flavobacteriia</v>
      </c>
    </row>
    <row r="491" spans="1:87" x14ac:dyDescent="0.3">
      <c r="A491" s="2" t="s">
        <v>1070</v>
      </c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>
        <v>1</v>
      </c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5">
        <v>1</v>
      </c>
      <c r="CG491" s="3">
        <v>1</v>
      </c>
      <c r="CH491" s="3">
        <v>3</v>
      </c>
      <c r="CI491" t="str">
        <f>VLOOKUP(A491,Таксономия!A:D,4)</f>
        <v xml:space="preserve"> Alphaproteobacteria</v>
      </c>
    </row>
    <row r="492" spans="1:87" x14ac:dyDescent="0.3">
      <c r="A492" s="2" t="s">
        <v>1073</v>
      </c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5">
        <v>1</v>
      </c>
      <c r="CG492" s="3"/>
      <c r="CH492" s="3">
        <v>1</v>
      </c>
      <c r="CI492" t="str">
        <f>VLOOKUP(A492,Таксономия!A:D,4)</f>
        <v xml:space="preserve"> Gammaproteobacteria</v>
      </c>
    </row>
    <row r="493" spans="1:87" x14ac:dyDescent="0.3">
      <c r="A493" s="2" t="s">
        <v>1075</v>
      </c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5">
        <v>1</v>
      </c>
      <c r="CG493" s="3"/>
      <c r="CH493" s="3">
        <v>1</v>
      </c>
      <c r="CI493" t="str">
        <f>VLOOKUP(A493,Таксономия!A:D,4)</f>
        <v xml:space="preserve"> Gammaproteobacteria</v>
      </c>
    </row>
    <row r="494" spans="1:87" x14ac:dyDescent="0.3">
      <c r="A494" s="2" t="s">
        <v>1077</v>
      </c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5">
        <v>1</v>
      </c>
      <c r="CG494" s="3"/>
      <c r="CH494" s="3">
        <v>1</v>
      </c>
      <c r="CI494" t="str">
        <f>VLOOKUP(A494,Таксономия!A:D,4)</f>
        <v xml:space="preserve"> Gammaproteobacteria</v>
      </c>
    </row>
    <row r="495" spans="1:87" x14ac:dyDescent="0.3">
      <c r="A495" s="2" t="s">
        <v>1079</v>
      </c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>
        <v>2</v>
      </c>
      <c r="CA495" s="3"/>
      <c r="CB495" s="3"/>
      <c r="CC495" s="3"/>
      <c r="CD495" s="3"/>
      <c r="CE495" s="3"/>
      <c r="CF495" s="5">
        <v>1</v>
      </c>
      <c r="CG495" s="3"/>
      <c r="CH495" s="3">
        <v>3</v>
      </c>
      <c r="CI495" t="str">
        <f>VLOOKUP(A495,Таксономия!A:D,4)</f>
        <v xml:space="preserve"> Gammaproteobacteria</v>
      </c>
    </row>
    <row r="496" spans="1:87" x14ac:dyDescent="0.3">
      <c r="A496" s="2" t="s">
        <v>1081</v>
      </c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5">
        <v>1</v>
      </c>
      <c r="CG496" s="3"/>
      <c r="CH496" s="3">
        <v>1</v>
      </c>
      <c r="CI496" t="str">
        <f>VLOOKUP(A496,Таксономия!A:D,4)</f>
        <v xml:space="preserve"> Gammaproteobacteria</v>
      </c>
    </row>
    <row r="497" spans="1:87" x14ac:dyDescent="0.3">
      <c r="A497" s="2" t="s">
        <v>1083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>
        <v>1</v>
      </c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5">
        <v>1</v>
      </c>
      <c r="CG497" s="3"/>
      <c r="CH497" s="3">
        <v>2</v>
      </c>
      <c r="CI497" t="str">
        <f>VLOOKUP(A497,Таксономия!A:D,4)</f>
        <v xml:space="preserve"> Gammaproteobacteria</v>
      </c>
    </row>
    <row r="498" spans="1:87" x14ac:dyDescent="0.3">
      <c r="A498" s="2" t="s">
        <v>1085</v>
      </c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5">
        <v>1</v>
      </c>
      <c r="CG498" s="3"/>
      <c r="CH498" s="3">
        <v>1</v>
      </c>
      <c r="CI498" t="str">
        <f>VLOOKUP(A498,Таксономия!A:D,4)</f>
        <v xml:space="preserve"> Thermodesulfobacteriales</v>
      </c>
    </row>
    <row r="499" spans="1:87" x14ac:dyDescent="0.3">
      <c r="A499" s="2" t="s">
        <v>1087</v>
      </c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>
        <v>1</v>
      </c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5">
        <v>1</v>
      </c>
      <c r="CG499" s="3"/>
      <c r="CH499" s="3">
        <v>2</v>
      </c>
      <c r="CI499" t="str">
        <f>VLOOKUP(A499,Таксономия!A:D,4)</f>
        <v xml:space="preserve"> Thermodesulfobacteriales</v>
      </c>
    </row>
    <row r="500" spans="1:87" x14ac:dyDescent="0.3">
      <c r="A500" s="2" t="s">
        <v>1090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5">
        <v>1</v>
      </c>
      <c r="CG500" s="3"/>
      <c r="CH500" s="3">
        <v>1</v>
      </c>
      <c r="CI500" t="str">
        <f>VLOOKUP(A500,Таксономия!A:D,4)</f>
        <v xml:space="preserve"> Deltaproteobacteria</v>
      </c>
    </row>
    <row r="501" spans="1:87" x14ac:dyDescent="0.3">
      <c r="A501" s="2" t="s">
        <v>1092</v>
      </c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>
        <v>1</v>
      </c>
      <c r="BW501" s="3"/>
      <c r="BX501" s="3"/>
      <c r="BY501" s="3"/>
      <c r="BZ501" s="3"/>
      <c r="CA501" s="3"/>
      <c r="CB501" s="3"/>
      <c r="CC501" s="3"/>
      <c r="CD501" s="3"/>
      <c r="CE501" s="3"/>
      <c r="CF501" s="5">
        <v>1</v>
      </c>
      <c r="CG501" s="3"/>
      <c r="CH501" s="3">
        <v>2</v>
      </c>
      <c r="CI501" t="str">
        <f>VLOOKUP(A501,Таксономия!A:D,4)</f>
        <v xml:space="preserve"> Deltaproteobacteria</v>
      </c>
    </row>
    <row r="502" spans="1:87" x14ac:dyDescent="0.3">
      <c r="A502" s="2" t="s">
        <v>1094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>
        <v>1</v>
      </c>
      <c r="BW502" s="3"/>
      <c r="BX502" s="3"/>
      <c r="BY502" s="3"/>
      <c r="BZ502" s="3"/>
      <c r="CA502" s="3"/>
      <c r="CB502" s="3"/>
      <c r="CC502" s="3"/>
      <c r="CD502" s="3"/>
      <c r="CE502" s="3"/>
      <c r="CF502" s="5">
        <v>1</v>
      </c>
      <c r="CG502" s="3"/>
      <c r="CH502" s="3">
        <v>2</v>
      </c>
      <c r="CI502" t="str">
        <f>VLOOKUP(A502,Таксономия!A:D,4)</f>
        <v xml:space="preserve"> Deltaproteobacteria</v>
      </c>
    </row>
    <row r="503" spans="1:87" x14ac:dyDescent="0.3">
      <c r="A503" s="2" t="s">
        <v>1096</v>
      </c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5">
        <v>1</v>
      </c>
      <c r="CG503" s="3"/>
      <c r="CH503" s="3">
        <v>1</v>
      </c>
      <c r="CI503" t="str">
        <f>VLOOKUP(A503,Таксономия!A:D,4)</f>
        <v xml:space="preserve"> Deferribacterales</v>
      </c>
    </row>
    <row r="504" spans="1:87" x14ac:dyDescent="0.3">
      <c r="A504" s="2" t="s">
        <v>1098</v>
      </c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>
        <v>1</v>
      </c>
      <c r="BY504" s="3"/>
      <c r="BZ504" s="3"/>
      <c r="CA504" s="3"/>
      <c r="CB504" s="3"/>
      <c r="CC504" s="3"/>
      <c r="CD504" s="3"/>
      <c r="CE504" s="3"/>
      <c r="CF504" s="5">
        <v>1</v>
      </c>
      <c r="CG504" s="3">
        <v>1</v>
      </c>
      <c r="CH504" s="3">
        <v>3</v>
      </c>
      <c r="CI504" t="str">
        <f>VLOOKUP(A504,Таксономия!A:D,4)</f>
        <v xml:space="preserve"> Deferribacterales</v>
      </c>
    </row>
    <row r="505" spans="1:87" x14ac:dyDescent="0.3">
      <c r="A505" s="2" t="s">
        <v>1100</v>
      </c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>
        <v>1</v>
      </c>
      <c r="BS505" s="3"/>
      <c r="BT505" s="3"/>
      <c r="BU505" s="3"/>
      <c r="BV505" s="3">
        <v>1</v>
      </c>
      <c r="BW505" s="3"/>
      <c r="BX505" s="3"/>
      <c r="BY505" s="3"/>
      <c r="BZ505" s="3"/>
      <c r="CA505" s="3"/>
      <c r="CB505" s="3"/>
      <c r="CC505" s="3"/>
      <c r="CD505" s="3"/>
      <c r="CE505" s="3"/>
      <c r="CF505" s="5">
        <v>1</v>
      </c>
      <c r="CG505" s="3"/>
      <c r="CH505" s="3">
        <v>3</v>
      </c>
      <c r="CI505" t="str">
        <f>VLOOKUP(A505,Таксономия!A:D,4)</f>
        <v xml:space="preserve"> Cytophagia</v>
      </c>
    </row>
    <row r="506" spans="1:87" x14ac:dyDescent="0.3">
      <c r="A506" s="2" t="s">
        <v>1102</v>
      </c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5">
        <v>1</v>
      </c>
      <c r="CG506" s="3"/>
      <c r="CH506" s="3">
        <v>1</v>
      </c>
      <c r="CI506" t="str">
        <f>VLOOKUP(A506,Таксономия!A:D,4)</f>
        <v xml:space="preserve"> Cytophagia</v>
      </c>
    </row>
    <row r="507" spans="1:87" x14ac:dyDescent="0.3">
      <c r="A507" s="2" t="s">
        <v>1104</v>
      </c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>
        <v>1</v>
      </c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5">
        <v>1</v>
      </c>
      <c r="CG507" s="3"/>
      <c r="CH507" s="3">
        <v>2</v>
      </c>
      <c r="CI507" t="str">
        <f>VLOOKUP(A507,Таксономия!A:D,4)</f>
        <v xml:space="preserve"> Flavobacteriia</v>
      </c>
    </row>
    <row r="508" spans="1:87" x14ac:dyDescent="0.3">
      <c r="A508" s="2" t="s">
        <v>1106</v>
      </c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5">
        <v>1</v>
      </c>
      <c r="CG508" s="3"/>
      <c r="CH508" s="3">
        <v>1</v>
      </c>
      <c r="CI508" t="str">
        <f>VLOOKUP(A508,Таксономия!A:D,4)</f>
        <v xml:space="preserve"> Gammaproteobacteria</v>
      </c>
    </row>
    <row r="509" spans="1:87" x14ac:dyDescent="0.3">
      <c r="A509" s="2" t="s">
        <v>1108</v>
      </c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5">
        <v>1</v>
      </c>
      <c r="CG509" s="3"/>
      <c r="CH509" s="3">
        <v>1</v>
      </c>
      <c r="CI509" t="str">
        <f>VLOOKUP(A509,Таксономия!A:D,4)</f>
        <v xml:space="preserve"> Gammaproteobacteria</v>
      </c>
    </row>
    <row r="510" spans="1:87" x14ac:dyDescent="0.3">
      <c r="A510" s="2" t="s">
        <v>1110</v>
      </c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>
        <v>1</v>
      </c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5">
        <v>1</v>
      </c>
      <c r="CG510" s="3"/>
      <c r="CH510" s="3">
        <v>2</v>
      </c>
      <c r="CI510" t="str">
        <f>VLOOKUP(A510,Таксономия!A:D,4)</f>
        <v xml:space="preserve"> Gammaproteobacteria</v>
      </c>
    </row>
    <row r="511" spans="1:87" x14ac:dyDescent="0.3">
      <c r="A511" s="2" t="s">
        <v>1112</v>
      </c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5">
        <v>1</v>
      </c>
      <c r="CG511" s="3"/>
      <c r="CH511" s="3">
        <v>1</v>
      </c>
      <c r="CI511" t="str">
        <f>VLOOKUP(A511,Таксономия!A:D,4)</f>
        <v xml:space="preserve"> Gammaproteobacteria</v>
      </c>
    </row>
    <row r="512" spans="1:87" x14ac:dyDescent="0.3">
      <c r="A512" s="2" t="s">
        <v>1114</v>
      </c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5">
        <v>1</v>
      </c>
      <c r="CG512" s="3"/>
      <c r="CH512" s="3">
        <v>1</v>
      </c>
      <c r="CI512" t="str">
        <f>VLOOKUP(A512,Таксономия!A:D,4)</f>
        <v xml:space="preserve"> Gammaproteobacteria</v>
      </c>
    </row>
    <row r="513" spans="1:87" x14ac:dyDescent="0.3">
      <c r="A513" s="2" t="s">
        <v>1116</v>
      </c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5">
        <v>1</v>
      </c>
      <c r="CG513" s="3"/>
      <c r="CH513" s="3">
        <v>1</v>
      </c>
      <c r="CI513" t="str">
        <f>VLOOKUP(A513,Таксономия!A:D,4)</f>
        <v xml:space="preserve"> Gammaproteobacteria</v>
      </c>
    </row>
    <row r="514" spans="1:87" x14ac:dyDescent="0.3">
      <c r="A514" s="2" t="s">
        <v>1118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>
        <v>1</v>
      </c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5">
        <v>1</v>
      </c>
      <c r="CG514" s="3"/>
      <c r="CH514" s="3">
        <v>2</v>
      </c>
      <c r="CI514" t="str">
        <f>VLOOKUP(A514,Таксономия!A:D,4)</f>
        <v xml:space="preserve"> Gammaproteobacteria</v>
      </c>
    </row>
    <row r="515" spans="1:87" x14ac:dyDescent="0.3">
      <c r="A515" s="2" t="s">
        <v>1120</v>
      </c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5">
        <v>1</v>
      </c>
      <c r="CG515" s="3"/>
      <c r="CH515" s="3">
        <v>1</v>
      </c>
      <c r="CI515" t="str">
        <f>VLOOKUP(A515,Таксономия!A:D,4)</f>
        <v xml:space="preserve"> Gammaproteobacteria</v>
      </c>
    </row>
    <row r="516" spans="1:87" x14ac:dyDescent="0.3">
      <c r="A516" s="2" t="s">
        <v>1122</v>
      </c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>
        <v>1</v>
      </c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5">
        <v>1</v>
      </c>
      <c r="CG516" s="3"/>
      <c r="CH516" s="3">
        <v>2</v>
      </c>
      <c r="CI516" t="str">
        <f>VLOOKUP(A516,Таксономия!A:D,4)</f>
        <v xml:space="preserve"> Cytophagia</v>
      </c>
    </row>
    <row r="517" spans="1:87" x14ac:dyDescent="0.3">
      <c r="A517" s="2" t="s">
        <v>1124</v>
      </c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>
        <v>1</v>
      </c>
      <c r="CE517" s="3"/>
      <c r="CF517" s="5">
        <v>1</v>
      </c>
      <c r="CG517" s="3"/>
      <c r="CH517" s="3">
        <v>2</v>
      </c>
      <c r="CI517" t="str">
        <f>VLOOKUP(A517,Таксономия!A:D,4)</f>
        <v xml:space="preserve"> Flavobacteriia</v>
      </c>
    </row>
    <row r="518" spans="1:87" x14ac:dyDescent="0.3">
      <c r="A518" s="2" t="s">
        <v>1126</v>
      </c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5">
        <v>1</v>
      </c>
      <c r="CG518" s="3"/>
      <c r="CH518" s="3">
        <v>1</v>
      </c>
      <c r="CI518" t="str">
        <f>VLOOKUP(A518,Таксономия!A:D,4)</f>
        <v xml:space="preserve"> Deltaproteobacteria</v>
      </c>
    </row>
    <row r="519" spans="1:87" x14ac:dyDescent="0.3">
      <c r="A519" s="2" t="s">
        <v>1128</v>
      </c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5">
        <v>1</v>
      </c>
      <c r="CG519" s="3"/>
      <c r="CH519" s="3">
        <v>1</v>
      </c>
      <c r="CI519" t="str">
        <f>VLOOKUP(A519,Таксономия!A:D,4)</f>
        <v xml:space="preserve"> Deltaproteobacteria</v>
      </c>
    </row>
    <row r="520" spans="1:87" s="16" customFormat="1" x14ac:dyDescent="0.3">
      <c r="A520" s="14" t="s">
        <v>1130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>
        <v>2</v>
      </c>
      <c r="CG520" s="15"/>
      <c r="CH520" s="15">
        <v>2</v>
      </c>
      <c r="CI520" s="16" t="str">
        <f>VLOOKUP(A520,Таксономия!A:D,4)</f>
        <v xml:space="preserve"> Deltaproteobacteria</v>
      </c>
    </row>
    <row r="521" spans="1:87" x14ac:dyDescent="0.3">
      <c r="A521" s="2" t="s">
        <v>1132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5">
        <v>1</v>
      </c>
      <c r="CG521" s="3"/>
      <c r="CH521" s="3">
        <v>1</v>
      </c>
      <c r="CI521" t="str">
        <f>VLOOKUP(A521,Таксономия!A:D,4)</f>
        <v xml:space="preserve"> Alphaproteobacteria</v>
      </c>
    </row>
    <row r="522" spans="1:87" x14ac:dyDescent="0.3">
      <c r="A522" s="2" t="s">
        <v>1134</v>
      </c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>
        <v>1</v>
      </c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5">
        <v>1</v>
      </c>
      <c r="CG522" s="3">
        <v>1</v>
      </c>
      <c r="CH522" s="3">
        <v>3</v>
      </c>
      <c r="CI522" t="str">
        <f>VLOOKUP(A522,Таксономия!A:D,4)</f>
        <v xml:space="preserve"> Gammaproteobacteria</v>
      </c>
    </row>
    <row r="523" spans="1:87" x14ac:dyDescent="0.3">
      <c r="A523" s="2" t="s">
        <v>1137</v>
      </c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>
        <v>1</v>
      </c>
      <c r="CB523" s="3"/>
      <c r="CC523" s="3">
        <v>1</v>
      </c>
      <c r="CD523" s="3"/>
      <c r="CE523" s="3"/>
      <c r="CF523" s="5">
        <v>1</v>
      </c>
      <c r="CG523" s="3"/>
      <c r="CH523" s="3">
        <v>3</v>
      </c>
      <c r="CI523" t="str">
        <f>VLOOKUP(A523,Таксономия!A:D,4)</f>
        <v xml:space="preserve"> Gammaproteobacteria</v>
      </c>
    </row>
    <row r="524" spans="1:87" x14ac:dyDescent="0.3">
      <c r="A524" s="2" t="s">
        <v>1139</v>
      </c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>
        <v>1</v>
      </c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5">
        <v>1</v>
      </c>
      <c r="CG524" s="3"/>
      <c r="CH524" s="3">
        <v>2</v>
      </c>
      <c r="CI524" t="str">
        <f>VLOOKUP(A524,Таксономия!A:D,4)</f>
        <v xml:space="preserve"> Flavobacteriia</v>
      </c>
    </row>
    <row r="525" spans="1:87" x14ac:dyDescent="0.3">
      <c r="A525" s="2" t="s">
        <v>1141</v>
      </c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>
        <v>1</v>
      </c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5">
        <v>1</v>
      </c>
      <c r="CG525" s="3">
        <v>1</v>
      </c>
      <c r="CH525" s="3">
        <v>3</v>
      </c>
      <c r="CI525" t="str">
        <f>VLOOKUP(A525,Таксономия!A:D,4)</f>
        <v xml:space="preserve"> Gammaproteobacteria</v>
      </c>
    </row>
    <row r="526" spans="1:87" x14ac:dyDescent="0.3">
      <c r="A526" s="2" t="s">
        <v>1143</v>
      </c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5">
        <v>1</v>
      </c>
      <c r="CG526" s="3"/>
      <c r="CH526" s="3">
        <v>1</v>
      </c>
      <c r="CI526" t="str">
        <f>VLOOKUP(A526,Таксономия!A:D,4)</f>
        <v xml:space="preserve"> Clostridia</v>
      </c>
    </row>
    <row r="527" spans="1:87" x14ac:dyDescent="0.3">
      <c r="A527" s="2" t="s">
        <v>1145</v>
      </c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>
        <v>1</v>
      </c>
      <c r="BY527" s="3"/>
      <c r="BZ527" s="3"/>
      <c r="CA527" s="3"/>
      <c r="CB527" s="3"/>
      <c r="CC527" s="3"/>
      <c r="CD527" s="3"/>
      <c r="CE527" s="3"/>
      <c r="CF527" s="5">
        <v>1</v>
      </c>
      <c r="CG527" s="3"/>
      <c r="CH527" s="3">
        <v>2</v>
      </c>
      <c r="CI527" t="str">
        <f>VLOOKUP(A527,Таксономия!A:D,4)</f>
        <v xml:space="preserve"> Clostridia</v>
      </c>
    </row>
    <row r="528" spans="1:87" s="16" customFormat="1" x14ac:dyDescent="0.3">
      <c r="A528" s="14" t="s">
        <v>1147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>
        <v>2</v>
      </c>
      <c r="CG528" s="15"/>
      <c r="CH528" s="15">
        <v>2</v>
      </c>
      <c r="CI528" s="16" t="str">
        <f>VLOOKUP(A528,Таксономия!A:D,4)</f>
        <v xml:space="preserve"> Deltaproteobacteria</v>
      </c>
    </row>
    <row r="529" spans="1:87" x14ac:dyDescent="0.3">
      <c r="A529" s="2" t="s">
        <v>1149</v>
      </c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5">
        <v>2</v>
      </c>
      <c r="CG529" s="3"/>
      <c r="CH529" s="3">
        <v>2</v>
      </c>
      <c r="CI529" t="str">
        <f>VLOOKUP(A529,Таксономия!A:D,4)</f>
        <v xml:space="preserve"> Acidobacteria subdivision 4</v>
      </c>
    </row>
    <row r="530" spans="1:87" x14ac:dyDescent="0.3">
      <c r="A530" s="2" t="s">
        <v>1151</v>
      </c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5">
        <v>1</v>
      </c>
      <c r="CG530" s="3"/>
      <c r="CH530" s="3">
        <v>1</v>
      </c>
      <c r="CI530" t="str">
        <f>VLOOKUP(A530,Таксономия!A:D,4)</f>
        <v xml:space="preserve"> Acidobacteria subdivision 4</v>
      </c>
    </row>
    <row r="531" spans="1:87" x14ac:dyDescent="0.3">
      <c r="A531" s="2" t="s">
        <v>1153</v>
      </c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5">
        <v>2</v>
      </c>
      <c r="CG531" s="3"/>
      <c r="CH531" s="3">
        <v>2</v>
      </c>
      <c r="CI531" t="str">
        <f>VLOOKUP(A531,Таксономия!A:D,4)</f>
        <v xml:space="preserve"> Acidobacteria subdivision 4</v>
      </c>
    </row>
    <row r="532" spans="1:87" x14ac:dyDescent="0.3">
      <c r="A532" s="2" t="s">
        <v>1155</v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>
        <v>1</v>
      </c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5">
        <v>1</v>
      </c>
      <c r="CG532" s="3"/>
      <c r="CH532" s="3">
        <v>2</v>
      </c>
      <c r="CI532" t="str">
        <f>VLOOKUP(A532,Таксономия!A:D,4)</f>
        <v xml:space="preserve"> Flavobacteriia</v>
      </c>
    </row>
    <row r="533" spans="1:87" x14ac:dyDescent="0.3">
      <c r="A533" s="2" t="s">
        <v>1157</v>
      </c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>
        <v>1</v>
      </c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5">
        <v>1</v>
      </c>
      <c r="CG533" s="3"/>
      <c r="CH533" s="3">
        <v>2</v>
      </c>
      <c r="CI533" t="str">
        <f>VLOOKUP(A533,Таксономия!A:D,4)</f>
        <v xml:space="preserve"> Bacteroidetes Order II. Incertae sedis</v>
      </c>
    </row>
    <row r="534" spans="1:87" x14ac:dyDescent="0.3">
      <c r="A534" s="2" t="s">
        <v>1159</v>
      </c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>
        <v>1</v>
      </c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5">
        <v>1</v>
      </c>
      <c r="CG534" s="3"/>
      <c r="CH534" s="3">
        <v>2</v>
      </c>
      <c r="CI534" t="str">
        <f>VLOOKUP(A534,Таксономия!A:D,4)</f>
        <v xml:space="preserve"> Flavobacteriia</v>
      </c>
    </row>
    <row r="535" spans="1:87" x14ac:dyDescent="0.3">
      <c r="A535" s="2" t="s">
        <v>1161</v>
      </c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5">
        <v>1</v>
      </c>
      <c r="CG535" s="3"/>
      <c r="CH535" s="3">
        <v>1</v>
      </c>
      <c r="CI535" t="str">
        <f>VLOOKUP(A535,Таксономия!A:D,4)</f>
        <v xml:space="preserve"> Flavobacteriia</v>
      </c>
    </row>
    <row r="536" spans="1:87" x14ac:dyDescent="0.3">
      <c r="A536" s="2" t="s">
        <v>1163</v>
      </c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5">
        <v>1</v>
      </c>
      <c r="CG536" s="3"/>
      <c r="CH536" s="3">
        <v>1</v>
      </c>
      <c r="CI536" t="str">
        <f>VLOOKUP(A536,Таксономия!A:D,4)</f>
        <v xml:space="preserve"> Flavobacteriia</v>
      </c>
    </row>
    <row r="537" spans="1:87" x14ac:dyDescent="0.3">
      <c r="A537" s="2" t="s">
        <v>1165</v>
      </c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5">
        <v>1</v>
      </c>
      <c r="CG537" s="3"/>
      <c r="CH537" s="3">
        <v>1</v>
      </c>
      <c r="CI537" t="str">
        <f>VLOOKUP(A537,Таксономия!A:D,4)</f>
        <v xml:space="preserve"> Deltaproteobacteria</v>
      </c>
    </row>
    <row r="538" spans="1:87" x14ac:dyDescent="0.3">
      <c r="A538" s="2" t="s">
        <v>1167</v>
      </c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5">
        <v>1</v>
      </c>
      <c r="CG538" s="3"/>
      <c r="CH538" s="3">
        <v>1</v>
      </c>
      <c r="CI538" t="str">
        <f>VLOOKUP(A538,Таксономия!A:D,4)</f>
        <v xml:space="preserve"> Deltaproteobacteria</v>
      </c>
    </row>
    <row r="539" spans="1:87" x14ac:dyDescent="0.3">
      <c r="A539" s="2" t="s">
        <v>1169</v>
      </c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5">
        <v>1</v>
      </c>
      <c r="CG539" s="3"/>
      <c r="CH539" s="3">
        <v>1</v>
      </c>
      <c r="CI539" t="str">
        <f>VLOOKUP(A539,Таксономия!A:D,4)</f>
        <v xml:space="preserve"> Deltaproteobacteria</v>
      </c>
    </row>
    <row r="540" spans="1:87" x14ac:dyDescent="0.3">
      <c r="A540" s="2" t="s">
        <v>1171</v>
      </c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>
        <v>1</v>
      </c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5">
        <v>1</v>
      </c>
      <c r="CG540" s="3"/>
      <c r="CH540" s="3">
        <v>2</v>
      </c>
      <c r="CI540" t="str">
        <f>VLOOKUP(A540,Таксономия!A:D,4)</f>
        <v xml:space="preserve"> Deltaproteobacteria</v>
      </c>
    </row>
    <row r="541" spans="1:87" x14ac:dyDescent="0.3">
      <c r="A541" s="2" t="s">
        <v>1173</v>
      </c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5">
        <v>1</v>
      </c>
      <c r="CG541" s="3"/>
      <c r="CH541" s="3">
        <v>1</v>
      </c>
      <c r="CI541" t="str">
        <f>VLOOKUP(A541,Таксономия!A:D,4)</f>
        <v xml:space="preserve"> Deltaproteobacteria</v>
      </c>
    </row>
    <row r="542" spans="1:87" s="16" customFormat="1" x14ac:dyDescent="0.3">
      <c r="A542" s="14" t="s">
        <v>1175</v>
      </c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>
        <v>2</v>
      </c>
      <c r="CG542" s="15"/>
      <c r="CH542" s="15">
        <v>2</v>
      </c>
      <c r="CI542" s="16" t="str">
        <f>VLOOKUP(A542,Таксономия!A:D,4)</f>
        <v xml:space="preserve"> Deltaproteobacteria</v>
      </c>
    </row>
    <row r="543" spans="1:87" x14ac:dyDescent="0.3">
      <c r="A543" s="2" t="s">
        <v>1177</v>
      </c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>
        <v>1</v>
      </c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5">
        <v>1</v>
      </c>
      <c r="CG543" s="3">
        <v>1</v>
      </c>
      <c r="CH543" s="3">
        <v>3</v>
      </c>
      <c r="CI543" t="str">
        <f>VLOOKUP(A543,Таксономия!A:D,4)</f>
        <v xml:space="preserve"> Alphaproteobacteria</v>
      </c>
    </row>
    <row r="544" spans="1:87" x14ac:dyDescent="0.3">
      <c r="A544" s="2" t="s">
        <v>1179</v>
      </c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5">
        <v>1</v>
      </c>
      <c r="CG544" s="3"/>
      <c r="CH544" s="3">
        <v>1</v>
      </c>
      <c r="CI544" t="str">
        <f>VLOOKUP(A544,Таксономия!A:D,4)</f>
        <v xml:space="preserve"> Alphaproteobacteria</v>
      </c>
    </row>
    <row r="545" spans="1:87" x14ac:dyDescent="0.3">
      <c r="A545" s="2" t="s">
        <v>1181</v>
      </c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>
        <v>1</v>
      </c>
      <c r="BW545" s="3"/>
      <c r="BX545" s="3"/>
      <c r="BY545" s="3"/>
      <c r="BZ545" s="3"/>
      <c r="CA545" s="3"/>
      <c r="CB545" s="3"/>
      <c r="CC545" s="3"/>
      <c r="CD545" s="3"/>
      <c r="CE545" s="3"/>
      <c r="CF545" s="5">
        <v>1</v>
      </c>
      <c r="CG545" s="3"/>
      <c r="CH545" s="3">
        <v>2</v>
      </c>
      <c r="CI545" t="str">
        <f>VLOOKUP(A545,Таксономия!A:D,4)</f>
        <v xml:space="preserve"> Deltaproteobacteria</v>
      </c>
    </row>
    <row r="546" spans="1:87" s="16" customFormat="1" x14ac:dyDescent="0.3">
      <c r="A546" s="14" t="s">
        <v>1183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>
        <v>2</v>
      </c>
      <c r="CG546" s="15"/>
      <c r="CH546" s="15">
        <v>2</v>
      </c>
      <c r="CI546" s="16" t="str">
        <f>VLOOKUP(A546,Таксономия!A:D,4)</f>
        <v xml:space="preserve"> Deltaproteobacteria</v>
      </c>
    </row>
    <row r="547" spans="1:87" x14ac:dyDescent="0.3">
      <c r="A547" s="2" t="s">
        <v>1185</v>
      </c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>
        <v>1</v>
      </c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5">
        <v>1</v>
      </c>
      <c r="CG547" s="3"/>
      <c r="CH547" s="3">
        <v>2</v>
      </c>
      <c r="CI547" t="str">
        <f>VLOOKUP(A547,Таксономия!A:D,4)</f>
        <v xml:space="preserve"> Flavobacteriia</v>
      </c>
    </row>
    <row r="548" spans="1:87" x14ac:dyDescent="0.3">
      <c r="A548" s="2" t="s">
        <v>1187</v>
      </c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5">
        <v>1</v>
      </c>
      <c r="CG548" s="3">
        <v>1</v>
      </c>
      <c r="CH548" s="3">
        <v>2</v>
      </c>
      <c r="CI548" t="str">
        <f>VLOOKUP(A548,Таксономия!A:D,4)</f>
        <v xml:space="preserve"> Gammaproteobacteria</v>
      </c>
    </row>
    <row r="549" spans="1:87" x14ac:dyDescent="0.3">
      <c r="A549" s="2" t="s">
        <v>1189</v>
      </c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>
        <v>1</v>
      </c>
      <c r="BS549" s="3"/>
      <c r="BT549" s="3"/>
      <c r="BU549" s="3"/>
      <c r="BV549" s="3">
        <v>1</v>
      </c>
      <c r="BW549" s="3"/>
      <c r="BX549" s="3"/>
      <c r="BY549" s="3"/>
      <c r="BZ549" s="3"/>
      <c r="CA549" s="3"/>
      <c r="CB549" s="3"/>
      <c r="CC549" s="3"/>
      <c r="CD549" s="3"/>
      <c r="CE549" s="3"/>
      <c r="CF549" s="5">
        <v>1</v>
      </c>
      <c r="CG549" s="3"/>
      <c r="CH549" s="3">
        <v>3</v>
      </c>
      <c r="CI549" t="str">
        <f>VLOOKUP(A549,Таксономия!A:D,4)</f>
        <v xml:space="preserve"> Flavobacteriia</v>
      </c>
    </row>
    <row r="550" spans="1:87" x14ac:dyDescent="0.3">
      <c r="A550" s="2" t="s">
        <v>1191</v>
      </c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>
        <v>1</v>
      </c>
      <c r="BW550" s="3"/>
      <c r="BX550" s="3"/>
      <c r="BY550" s="3"/>
      <c r="BZ550" s="3"/>
      <c r="CA550" s="3"/>
      <c r="CB550" s="3"/>
      <c r="CC550" s="3"/>
      <c r="CD550" s="3"/>
      <c r="CE550" s="3"/>
      <c r="CF550" s="5">
        <v>1</v>
      </c>
      <c r="CG550" s="3"/>
      <c r="CH550" s="3">
        <v>2</v>
      </c>
      <c r="CI550" t="str">
        <f>VLOOKUP(A550,Таксономия!A:D,4)</f>
        <v xml:space="preserve"> Deinococci</v>
      </c>
    </row>
    <row r="551" spans="1:87" x14ac:dyDescent="0.3">
      <c r="A551" s="2" t="s">
        <v>1193</v>
      </c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5">
        <v>2</v>
      </c>
      <c r="CG551" s="3"/>
      <c r="CH551" s="3">
        <v>2</v>
      </c>
      <c r="CI551" t="str">
        <f>VLOOKUP(A551,Таксономия!A:D,4)</f>
        <v xml:space="preserve"> Acidobacteriales</v>
      </c>
    </row>
    <row r="552" spans="1:87" x14ac:dyDescent="0.3">
      <c r="A552" s="2" t="s">
        <v>1195</v>
      </c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>
        <v>1</v>
      </c>
      <c r="BS552" s="3"/>
      <c r="BT552" s="3"/>
      <c r="BU552" s="3"/>
      <c r="BV552" s="3">
        <v>1</v>
      </c>
      <c r="BW552" s="3"/>
      <c r="BX552" s="3"/>
      <c r="BY552" s="3"/>
      <c r="BZ552" s="3"/>
      <c r="CA552" s="3"/>
      <c r="CB552" s="3"/>
      <c r="CC552" s="3"/>
      <c r="CD552" s="3"/>
      <c r="CE552" s="3"/>
      <c r="CF552" s="5">
        <v>1</v>
      </c>
      <c r="CG552" s="3"/>
      <c r="CH552" s="3">
        <v>3</v>
      </c>
      <c r="CI552" t="str">
        <f>VLOOKUP(A552,Таксономия!A:D,4)</f>
        <v xml:space="preserve"> Flavobacteriia</v>
      </c>
    </row>
    <row r="553" spans="1:87" x14ac:dyDescent="0.3">
      <c r="A553" s="2" t="s">
        <v>1197</v>
      </c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>
        <v>1</v>
      </c>
      <c r="CE553" s="3"/>
      <c r="CF553" s="5">
        <v>1</v>
      </c>
      <c r="CG553" s="3"/>
      <c r="CH553" s="3">
        <v>2</v>
      </c>
      <c r="CI553" t="str">
        <f>VLOOKUP(A553,Таксономия!A:D,4)</f>
        <v xml:space="preserve"> Sphingobacteriia</v>
      </c>
    </row>
    <row r="554" spans="1:87" x14ac:dyDescent="0.3">
      <c r="A554" s="2" t="s">
        <v>1199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>
        <v>1</v>
      </c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5">
        <v>1</v>
      </c>
      <c r="CG554" s="3"/>
      <c r="CH554" s="3">
        <v>2</v>
      </c>
      <c r="CI554" t="str">
        <f>VLOOKUP(A554,Таксономия!A:D,4)</f>
        <v xml:space="preserve"> Flavobacteriia</v>
      </c>
    </row>
    <row r="555" spans="1:87" x14ac:dyDescent="0.3">
      <c r="A555" s="2" t="s">
        <v>1201</v>
      </c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5">
        <v>1</v>
      </c>
      <c r="CG555" s="3"/>
      <c r="CH555" s="3">
        <v>1</v>
      </c>
      <c r="CI555" t="str">
        <f>VLOOKUP(A555,Таксономия!A:D,4)</f>
        <v xml:space="preserve"> Clostridia</v>
      </c>
    </row>
    <row r="556" spans="1:87" x14ac:dyDescent="0.3">
      <c r="A556" s="2" t="s">
        <v>1203</v>
      </c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>
        <v>1</v>
      </c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5">
        <v>1</v>
      </c>
      <c r="CG556" s="3"/>
      <c r="CH556" s="3">
        <v>2</v>
      </c>
      <c r="CI556" t="str">
        <f>VLOOKUP(A556,Таксономия!A:D,4)</f>
        <v xml:space="preserve"> Clostridia</v>
      </c>
    </row>
    <row r="557" spans="1:87" x14ac:dyDescent="0.3">
      <c r="A557" s="2" t="s">
        <v>1205</v>
      </c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5">
        <v>1</v>
      </c>
      <c r="CG557" s="3"/>
      <c r="CH557" s="3">
        <v>1</v>
      </c>
      <c r="CI557" t="str">
        <f>VLOOKUP(A557,Таксономия!A:D,4)</f>
        <v xml:space="preserve"> Betaproteobacteria</v>
      </c>
    </row>
    <row r="558" spans="1:87" x14ac:dyDescent="0.3">
      <c r="A558" s="2" t="s">
        <v>1207</v>
      </c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5">
        <v>1</v>
      </c>
      <c r="CG558" s="3"/>
      <c r="CH558" s="3">
        <v>1</v>
      </c>
      <c r="CI558" t="str">
        <f>VLOOKUP(A558,Таксономия!A:D,4)</f>
        <v xml:space="preserve"> Betaproteobacteria</v>
      </c>
    </row>
    <row r="559" spans="1:87" x14ac:dyDescent="0.3">
      <c r="A559" s="2" t="s">
        <v>1209</v>
      </c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5">
        <v>1</v>
      </c>
      <c r="CG559" s="3"/>
      <c r="CH559" s="3">
        <v>1</v>
      </c>
      <c r="CI559" t="str">
        <f>VLOOKUP(A559,Таксономия!A:D,4)</f>
        <v xml:space="preserve"> Betaproteobacteria</v>
      </c>
    </row>
    <row r="560" spans="1:87" x14ac:dyDescent="0.3">
      <c r="A560" s="2" t="s">
        <v>1211</v>
      </c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5">
        <v>1</v>
      </c>
      <c r="CG560" s="3"/>
      <c r="CH560" s="3">
        <v>1</v>
      </c>
      <c r="CI560" t="str">
        <f>VLOOKUP(A560,Таксономия!A:D,4)</f>
        <v xml:space="preserve"> Betaproteobacteria</v>
      </c>
    </row>
    <row r="561" spans="1:87" x14ac:dyDescent="0.3">
      <c r="A561" s="2" t="s">
        <v>1213</v>
      </c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5">
        <v>1</v>
      </c>
      <c r="CG561" s="3"/>
      <c r="CH561" s="3">
        <v>1</v>
      </c>
      <c r="CI561" t="str">
        <f>VLOOKUP(A561,Таксономия!A:D,4)</f>
        <v xml:space="preserve"> Betaproteobacteria</v>
      </c>
    </row>
    <row r="562" spans="1:87" x14ac:dyDescent="0.3">
      <c r="A562" s="2" t="s">
        <v>1215</v>
      </c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5">
        <v>2</v>
      </c>
      <c r="CG562" s="3"/>
      <c r="CH562" s="3">
        <v>2</v>
      </c>
      <c r="CI562" t="str">
        <f>VLOOKUP(A562,Таксономия!A:D,4)</f>
        <v xml:space="preserve"> Alphaproteobacteria</v>
      </c>
    </row>
    <row r="563" spans="1:87" x14ac:dyDescent="0.3">
      <c r="A563" s="2" t="s">
        <v>1217</v>
      </c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5">
        <v>2</v>
      </c>
      <c r="CG563" s="3"/>
      <c r="CH563" s="3">
        <v>2</v>
      </c>
      <c r="CI563" t="str">
        <f>VLOOKUP(A563,Таксономия!A:D,4)</f>
        <v xml:space="preserve"> Alphaproteobacteria</v>
      </c>
    </row>
    <row r="564" spans="1:87" x14ac:dyDescent="0.3">
      <c r="A564" s="2" t="s">
        <v>1219</v>
      </c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>
        <v>1</v>
      </c>
      <c r="AY564" s="3"/>
      <c r="AZ564" s="3"/>
      <c r="BA564" s="3"/>
      <c r="BB564" s="3"/>
      <c r="BC564" s="3">
        <v>1</v>
      </c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5">
        <v>1</v>
      </c>
      <c r="CG564" s="3"/>
      <c r="CH564" s="3">
        <v>3</v>
      </c>
      <c r="CI564" t="str">
        <f>VLOOKUP(A564,Таксономия!A:D,4)</f>
        <v xml:space="preserve"> Alphaproteobacteria</v>
      </c>
    </row>
    <row r="565" spans="1:87" x14ac:dyDescent="0.3">
      <c r="A565" s="2" t="s">
        <v>1221</v>
      </c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>
        <v>1</v>
      </c>
      <c r="BS565" s="3"/>
      <c r="BT565" s="3"/>
      <c r="BU565" s="3"/>
      <c r="BV565" s="3">
        <v>1</v>
      </c>
      <c r="BW565" s="3"/>
      <c r="BX565" s="3"/>
      <c r="BY565" s="3"/>
      <c r="BZ565" s="3"/>
      <c r="CA565" s="3"/>
      <c r="CB565" s="3"/>
      <c r="CC565" s="3"/>
      <c r="CD565" s="3"/>
      <c r="CE565" s="3"/>
      <c r="CF565" s="5">
        <v>1</v>
      </c>
      <c r="CG565" s="3"/>
      <c r="CH565" s="3">
        <v>3</v>
      </c>
      <c r="CI565" t="str">
        <f>VLOOKUP(A565,Таксономия!A:D,4)</f>
        <v xml:space="preserve"> Alphaproteobacteria</v>
      </c>
    </row>
    <row r="566" spans="1:87" x14ac:dyDescent="0.3">
      <c r="A566" s="2" t="s">
        <v>1223</v>
      </c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>
        <v>1</v>
      </c>
      <c r="BS566" s="3"/>
      <c r="BT566" s="3"/>
      <c r="BU566" s="3"/>
      <c r="BV566" s="3">
        <v>1</v>
      </c>
      <c r="BW566" s="3"/>
      <c r="BX566" s="3"/>
      <c r="BY566" s="3"/>
      <c r="BZ566" s="3"/>
      <c r="CA566" s="3"/>
      <c r="CB566" s="3"/>
      <c r="CC566" s="3"/>
      <c r="CD566" s="3"/>
      <c r="CE566" s="3"/>
      <c r="CF566" s="5">
        <v>1</v>
      </c>
      <c r="CG566" s="3"/>
      <c r="CH566" s="3">
        <v>3</v>
      </c>
      <c r="CI566" t="str">
        <f>VLOOKUP(A566,Таксономия!A:D,4)</f>
        <v xml:space="preserve"> Alphaproteobacteria</v>
      </c>
    </row>
    <row r="567" spans="1:87" x14ac:dyDescent="0.3">
      <c r="A567" s="2" t="s">
        <v>1225</v>
      </c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>
        <v>1</v>
      </c>
      <c r="BS567" s="3"/>
      <c r="BT567" s="3"/>
      <c r="BU567" s="3"/>
      <c r="BV567" s="3">
        <v>1</v>
      </c>
      <c r="BW567" s="3"/>
      <c r="BX567" s="3"/>
      <c r="BY567" s="3"/>
      <c r="BZ567" s="3"/>
      <c r="CA567" s="3"/>
      <c r="CB567" s="3"/>
      <c r="CC567" s="3"/>
      <c r="CD567" s="3"/>
      <c r="CE567" s="3"/>
      <c r="CF567" s="5">
        <v>1</v>
      </c>
      <c r="CG567" s="3"/>
      <c r="CH567" s="3">
        <v>3</v>
      </c>
      <c r="CI567" t="str">
        <f>VLOOKUP(A567,Таксономия!A:D,4)</f>
        <v xml:space="preserve"> Flavobacteriia</v>
      </c>
    </row>
    <row r="568" spans="1:87" x14ac:dyDescent="0.3">
      <c r="A568" s="2" t="s">
        <v>1227</v>
      </c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5">
        <v>1</v>
      </c>
      <c r="CG568" s="3"/>
      <c r="CH568" s="3">
        <v>1</v>
      </c>
      <c r="CI568" t="str">
        <f>VLOOKUP(A568,Таксономия!A:D,4)</f>
        <v xml:space="preserve"> Flavobacteriia</v>
      </c>
    </row>
    <row r="569" spans="1:87" x14ac:dyDescent="0.3">
      <c r="A569" s="2" t="s">
        <v>1229</v>
      </c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>
        <v>1</v>
      </c>
      <c r="BW569" s="3"/>
      <c r="BX569" s="3"/>
      <c r="BY569" s="3"/>
      <c r="BZ569" s="3"/>
      <c r="CA569" s="3"/>
      <c r="CB569" s="3"/>
      <c r="CC569" s="3"/>
      <c r="CD569" s="3"/>
      <c r="CE569" s="3"/>
      <c r="CF569" s="5">
        <v>1</v>
      </c>
      <c r="CG569" s="3"/>
      <c r="CH569" s="3">
        <v>2</v>
      </c>
      <c r="CI569" t="str">
        <f>VLOOKUP(A569,Таксономия!A:D,4)</f>
        <v xml:space="preserve"> Flavobacteriia</v>
      </c>
    </row>
    <row r="570" spans="1:87" x14ac:dyDescent="0.3">
      <c r="A570" s="2" t="s">
        <v>1231</v>
      </c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5">
        <v>1</v>
      </c>
      <c r="CG570" s="3"/>
      <c r="CH570" s="3">
        <v>1</v>
      </c>
      <c r="CI570" t="str">
        <f>VLOOKUP(A570,Таксономия!A:D,4)</f>
        <v xml:space="preserve"> Flavobacteriia</v>
      </c>
    </row>
    <row r="571" spans="1:87" x14ac:dyDescent="0.3">
      <c r="A571" s="2" t="s">
        <v>1233</v>
      </c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5">
        <v>2</v>
      </c>
      <c r="CG571" s="3"/>
      <c r="CH571" s="3">
        <v>2</v>
      </c>
      <c r="CI571" t="str">
        <f>VLOOKUP(A571,Таксономия!A:D,4)</f>
        <v xml:space="preserve"> Alphaproteobacteria</v>
      </c>
    </row>
    <row r="572" spans="1:87" x14ac:dyDescent="0.3">
      <c r="A572" s="2" t="s">
        <v>1235</v>
      </c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5">
        <v>1</v>
      </c>
      <c r="CG572" s="3"/>
      <c r="CH572" s="3">
        <v>1</v>
      </c>
      <c r="CI572" t="str">
        <f>VLOOKUP(A572,Таксономия!A:D,4)</f>
        <v xml:space="preserve"> Alphaproteobacteria</v>
      </c>
    </row>
    <row r="573" spans="1:87" x14ac:dyDescent="0.3">
      <c r="A573" s="2" t="s">
        <v>1237</v>
      </c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>
        <v>1</v>
      </c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5">
        <v>1</v>
      </c>
      <c r="CG573" s="3"/>
      <c r="CH573" s="3">
        <v>2</v>
      </c>
      <c r="CI573" t="str">
        <f>VLOOKUP(A573,Таксономия!A:D,4)</f>
        <v xml:space="preserve"> Alphaproteobacteria</v>
      </c>
    </row>
    <row r="574" spans="1:87" x14ac:dyDescent="0.3">
      <c r="A574" s="2" t="s">
        <v>1239</v>
      </c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5">
        <v>3</v>
      </c>
      <c r="CG574" s="3"/>
      <c r="CH574" s="3">
        <v>3</v>
      </c>
      <c r="CI574" t="str">
        <f>VLOOKUP(A574,Таксономия!A:D,4)</f>
        <v xml:space="preserve"> Alphaproteobacteria</v>
      </c>
    </row>
    <row r="575" spans="1:87" x14ac:dyDescent="0.3">
      <c r="A575" s="2" t="s">
        <v>1241</v>
      </c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5">
        <v>1</v>
      </c>
      <c r="CG575" s="3"/>
      <c r="CH575" s="3">
        <v>1</v>
      </c>
      <c r="CI575" t="str">
        <f>VLOOKUP(A575,Таксономия!A:D,4)</f>
        <v xml:space="preserve"> Alphaproteobacteria</v>
      </c>
    </row>
    <row r="576" spans="1:87" x14ac:dyDescent="0.3">
      <c r="A576" s="2" t="s">
        <v>1243</v>
      </c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5">
        <v>1</v>
      </c>
      <c r="CG576" s="3"/>
      <c r="CH576" s="3">
        <v>1</v>
      </c>
      <c r="CI576" t="str">
        <f>VLOOKUP(A576,Таксономия!A:D,4)</f>
        <v xml:space="preserve"> Alphaproteobacteria</v>
      </c>
    </row>
    <row r="577" spans="1:87" x14ac:dyDescent="0.3">
      <c r="A577" s="2" t="s">
        <v>1245</v>
      </c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5">
        <v>4</v>
      </c>
      <c r="CG577" s="3"/>
      <c r="CH577" s="3">
        <v>4</v>
      </c>
      <c r="CI577" t="str">
        <f>VLOOKUP(A577,Таксономия!A:D,4)</f>
        <v xml:space="preserve"> Alphaproteobacteria</v>
      </c>
    </row>
    <row r="578" spans="1:87" x14ac:dyDescent="0.3">
      <c r="A578" s="2" t="s">
        <v>1247</v>
      </c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5">
        <v>1</v>
      </c>
      <c r="CG578" s="3"/>
      <c r="CH578" s="3">
        <v>1</v>
      </c>
      <c r="CI578" t="str">
        <f>VLOOKUP(A578,Таксономия!A:D,4)</f>
        <v xml:space="preserve"> Alphaproteobacteria</v>
      </c>
    </row>
    <row r="579" spans="1:87" x14ac:dyDescent="0.3">
      <c r="A579" s="2" t="s">
        <v>1249</v>
      </c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5">
        <v>1</v>
      </c>
      <c r="CG579" s="3"/>
      <c r="CH579" s="3">
        <v>1</v>
      </c>
      <c r="CI579" t="str">
        <f>VLOOKUP(A579,Таксономия!A:D,4)</f>
        <v xml:space="preserve"> Alphaproteobacteria</v>
      </c>
    </row>
    <row r="580" spans="1:87" x14ac:dyDescent="0.3">
      <c r="A580" s="2" t="s">
        <v>1251</v>
      </c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5">
        <v>1</v>
      </c>
      <c r="CG580" s="3"/>
      <c r="CH580" s="3">
        <v>1</v>
      </c>
      <c r="CI580" t="str">
        <f>VLOOKUP(A580,Таксономия!A:D,4)</f>
        <v xml:space="preserve"> Alphaproteobacteria</v>
      </c>
    </row>
    <row r="581" spans="1:87" x14ac:dyDescent="0.3">
      <c r="A581" s="2" t="s">
        <v>1253</v>
      </c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5">
        <v>4</v>
      </c>
      <c r="CG581" s="3"/>
      <c r="CH581" s="3">
        <v>4</v>
      </c>
      <c r="CI581" t="str">
        <f>VLOOKUP(A581,Таксономия!A:D,4)</f>
        <v xml:space="preserve"> Alphaproteobacteria</v>
      </c>
    </row>
    <row r="582" spans="1:87" x14ac:dyDescent="0.3">
      <c r="A582" s="2" t="s">
        <v>1255</v>
      </c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5">
        <v>1</v>
      </c>
      <c r="CG582" s="3"/>
      <c r="CH582" s="3">
        <v>1</v>
      </c>
      <c r="CI582" t="str">
        <f>VLOOKUP(A582,Таксономия!A:D,4)</f>
        <v xml:space="preserve"> Alphaproteobacteria</v>
      </c>
    </row>
    <row r="583" spans="1:87" x14ac:dyDescent="0.3">
      <c r="A583" s="2" t="s">
        <v>1257</v>
      </c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5">
        <v>9</v>
      </c>
      <c r="CG583" s="3"/>
      <c r="CH583" s="3">
        <v>9</v>
      </c>
      <c r="CI583" t="str">
        <f>VLOOKUP(A583,Таксономия!A:D,4)</f>
        <v xml:space="preserve"> Alphaproteobacteria</v>
      </c>
    </row>
    <row r="584" spans="1:87" x14ac:dyDescent="0.3">
      <c r="A584" s="2" t="s">
        <v>1259</v>
      </c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5">
        <v>1</v>
      </c>
      <c r="CG584" s="3"/>
      <c r="CH584" s="3">
        <v>1</v>
      </c>
      <c r="CI584" t="str">
        <f>VLOOKUP(A584,Таксономия!A:D,4)</f>
        <v xml:space="preserve"> Alphaproteobacteria</v>
      </c>
    </row>
    <row r="585" spans="1:87" x14ac:dyDescent="0.3">
      <c r="A585" s="2" t="s">
        <v>1261</v>
      </c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>
        <v>1</v>
      </c>
      <c r="CA585" s="3"/>
      <c r="CB585" s="3"/>
      <c r="CC585" s="3"/>
      <c r="CD585" s="3"/>
      <c r="CE585" s="3"/>
      <c r="CF585" s="5">
        <v>1</v>
      </c>
      <c r="CG585" s="3"/>
      <c r="CH585" s="3">
        <v>2</v>
      </c>
      <c r="CI585" t="str">
        <f>VLOOKUP(A585,Таксономия!A:D,4)</f>
        <v xml:space="preserve"> Alphaproteobacteria</v>
      </c>
    </row>
    <row r="586" spans="1:87" x14ac:dyDescent="0.3">
      <c r="A586" s="2" t="s">
        <v>1263</v>
      </c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5">
        <v>2</v>
      </c>
      <c r="CG586" s="3"/>
      <c r="CH586" s="3">
        <v>2</v>
      </c>
      <c r="CI586" t="str">
        <f>VLOOKUP(A586,Таксономия!A:D,4)</f>
        <v xml:space="preserve"> Alphaproteobacteria</v>
      </c>
    </row>
    <row r="587" spans="1:87" x14ac:dyDescent="0.3">
      <c r="A587" s="2" t="s">
        <v>1265</v>
      </c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>
        <v>1</v>
      </c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5">
        <v>1</v>
      </c>
      <c r="CG587" s="3"/>
      <c r="CH587" s="3">
        <v>2</v>
      </c>
      <c r="CI587" t="str">
        <f>VLOOKUP(A587,Таксономия!A:D,4)</f>
        <v xml:space="preserve"> Alphaproteobacteria</v>
      </c>
    </row>
    <row r="588" spans="1:87" x14ac:dyDescent="0.3">
      <c r="A588" s="2" t="s">
        <v>1267</v>
      </c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5">
        <v>1</v>
      </c>
      <c r="CG588" s="3"/>
      <c r="CH588" s="3">
        <v>1</v>
      </c>
      <c r="CI588" t="str">
        <f>VLOOKUP(A588,Таксономия!A:D,4)</f>
        <v xml:space="preserve"> Alphaproteobacteria</v>
      </c>
    </row>
    <row r="589" spans="1:87" x14ac:dyDescent="0.3">
      <c r="A589" s="2" t="s">
        <v>1269</v>
      </c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>
        <v>1</v>
      </c>
      <c r="BY589" s="3"/>
      <c r="BZ589" s="3"/>
      <c r="CA589" s="3"/>
      <c r="CB589" s="3"/>
      <c r="CC589" s="3"/>
      <c r="CD589" s="3"/>
      <c r="CE589" s="3"/>
      <c r="CF589" s="5">
        <v>1</v>
      </c>
      <c r="CG589" s="3"/>
      <c r="CH589" s="3">
        <v>2</v>
      </c>
      <c r="CI589" t="str">
        <f>VLOOKUP(A589,Таксономия!A:D,4)</f>
        <v xml:space="preserve"> Alphaproteobacteria</v>
      </c>
    </row>
    <row r="590" spans="1:87" x14ac:dyDescent="0.3">
      <c r="A590" s="2" t="s">
        <v>1271</v>
      </c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>
        <v>1</v>
      </c>
      <c r="BW590" s="3"/>
      <c r="BX590" s="3"/>
      <c r="BY590" s="3"/>
      <c r="BZ590" s="3"/>
      <c r="CA590" s="3"/>
      <c r="CB590" s="3"/>
      <c r="CC590" s="3"/>
      <c r="CD590" s="3"/>
      <c r="CE590" s="3"/>
      <c r="CF590" s="5">
        <v>1</v>
      </c>
      <c r="CG590" s="3"/>
      <c r="CH590" s="3">
        <v>2</v>
      </c>
      <c r="CI590" t="str">
        <f>VLOOKUP(A590,Таксономия!A:D,4)</f>
        <v xml:space="preserve"> Alphaproteobacteria</v>
      </c>
    </row>
    <row r="591" spans="1:87" x14ac:dyDescent="0.3">
      <c r="A591" s="2" t="s">
        <v>1273</v>
      </c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5">
        <v>1</v>
      </c>
      <c r="CG591" s="3"/>
      <c r="CH591" s="3">
        <v>1</v>
      </c>
      <c r="CI591">
        <f>VLOOKUP(A591,Таксономия!A:D,4)</f>
        <v>0</v>
      </c>
    </row>
    <row r="592" spans="1:87" x14ac:dyDescent="0.3">
      <c r="A592" s="2" t="s">
        <v>1275</v>
      </c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5">
        <v>2</v>
      </c>
      <c r="CG592" s="3"/>
      <c r="CH592" s="3">
        <v>2</v>
      </c>
      <c r="CI592">
        <f>VLOOKUP(A592,Таксономия!A:D,4)</f>
        <v>0</v>
      </c>
    </row>
    <row r="593" spans="1:87" x14ac:dyDescent="0.3">
      <c r="A593" s="2" t="s">
        <v>1277</v>
      </c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>
        <v>1</v>
      </c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5">
        <v>1</v>
      </c>
      <c r="CG593" s="3"/>
      <c r="CH593" s="3">
        <v>2</v>
      </c>
      <c r="CI593">
        <f>VLOOKUP(A593,Таксономия!A:D,4)</f>
        <v>0</v>
      </c>
    </row>
    <row r="594" spans="1:87" x14ac:dyDescent="0.3">
      <c r="A594" s="2" t="s">
        <v>1280</v>
      </c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5">
        <v>1</v>
      </c>
      <c r="CG594" s="3">
        <v>1</v>
      </c>
      <c r="CH594" s="3">
        <v>2</v>
      </c>
      <c r="CI594">
        <f>VLOOKUP(A594,Таксономия!A:D,4)</f>
        <v>0</v>
      </c>
    </row>
    <row r="595" spans="1:87" x14ac:dyDescent="0.3">
      <c r="A595" s="2" t="s">
        <v>1282</v>
      </c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>
        <v>1</v>
      </c>
      <c r="CF595" s="5">
        <v>1</v>
      </c>
      <c r="CG595" s="3"/>
      <c r="CH595" s="3">
        <v>2</v>
      </c>
      <c r="CI595">
        <f>VLOOKUP(A595,Таксономия!A:D,4)</f>
        <v>0</v>
      </c>
    </row>
    <row r="596" spans="1:87" x14ac:dyDescent="0.3">
      <c r="A596" s="2" t="s">
        <v>1284</v>
      </c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5">
        <v>2</v>
      </c>
      <c r="CG596" s="3"/>
      <c r="CH596" s="3">
        <v>2</v>
      </c>
      <c r="CI596">
        <f>VLOOKUP(A596,Таксономия!A:D,4)</f>
        <v>0</v>
      </c>
    </row>
    <row r="597" spans="1:87" x14ac:dyDescent="0.3">
      <c r="A597" s="2" t="s">
        <v>1286</v>
      </c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>
        <v>1</v>
      </c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5">
        <v>1</v>
      </c>
      <c r="CG597" s="3"/>
      <c r="CH597" s="3">
        <v>2</v>
      </c>
      <c r="CI597" t="str">
        <f>VLOOKUP(A597,Таксономия!A:D,4)</f>
        <v xml:space="preserve"> Sphingobacteriia</v>
      </c>
    </row>
    <row r="598" spans="1:87" x14ac:dyDescent="0.3">
      <c r="A598" s="2" t="s">
        <v>1288</v>
      </c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5">
        <v>1</v>
      </c>
      <c r="CG598" s="3"/>
      <c r="CH598" s="3">
        <v>1</v>
      </c>
      <c r="CI598" t="str">
        <f>VLOOKUP(A598,Таксономия!A:D,4)</f>
        <v xml:space="preserve"> Sphingobacteriia</v>
      </c>
    </row>
    <row r="599" spans="1:87" x14ac:dyDescent="0.3">
      <c r="A599" s="2" t="s">
        <v>1290</v>
      </c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>
        <v>1</v>
      </c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5">
        <v>1</v>
      </c>
      <c r="CG599" s="3"/>
      <c r="CH599" s="3">
        <v>2</v>
      </c>
      <c r="CI599" t="str">
        <f>VLOOKUP(A599,Таксономия!A:D,4)</f>
        <v xml:space="preserve"> Sphingobacteriia</v>
      </c>
    </row>
    <row r="600" spans="1:87" x14ac:dyDescent="0.3">
      <c r="A600" s="2" t="s">
        <v>1292</v>
      </c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5">
        <v>1</v>
      </c>
      <c r="CG600" s="3"/>
      <c r="CH600" s="3">
        <v>1</v>
      </c>
      <c r="CI600" t="str">
        <f>VLOOKUP(A600,Таксономия!A:D,4)</f>
        <v xml:space="preserve"> Sphingobacteriia</v>
      </c>
    </row>
    <row r="601" spans="1:87" x14ac:dyDescent="0.3">
      <c r="A601" s="2" t="s">
        <v>1294</v>
      </c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5">
        <v>1</v>
      </c>
      <c r="CG601" s="3"/>
      <c r="CH601" s="3">
        <v>1</v>
      </c>
      <c r="CI601" t="str">
        <f>VLOOKUP(A601,Таксономия!A:D,4)</f>
        <v xml:space="preserve"> Sphingobacteriia</v>
      </c>
    </row>
    <row r="602" spans="1:87" x14ac:dyDescent="0.3">
      <c r="A602" s="2" t="s">
        <v>1296</v>
      </c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>
        <v>1</v>
      </c>
      <c r="BS602" s="3"/>
      <c r="BT602" s="3"/>
      <c r="BU602" s="3"/>
      <c r="BV602" s="3">
        <v>1</v>
      </c>
      <c r="BW602" s="3"/>
      <c r="BX602" s="3"/>
      <c r="BY602" s="3"/>
      <c r="BZ602" s="3"/>
      <c r="CA602" s="3"/>
      <c r="CB602" s="3"/>
      <c r="CC602" s="3"/>
      <c r="CD602" s="3"/>
      <c r="CE602" s="3"/>
      <c r="CF602" s="5">
        <v>1</v>
      </c>
      <c r="CG602" s="3"/>
      <c r="CH602" s="3">
        <v>3</v>
      </c>
      <c r="CI602" t="str">
        <f>VLOOKUP(A602,Таксономия!A:D,4)</f>
        <v xml:space="preserve"> Flavobacteriia</v>
      </c>
    </row>
    <row r="603" spans="1:87" x14ac:dyDescent="0.3">
      <c r="A603" s="2" t="s">
        <v>1298</v>
      </c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>
        <v>1</v>
      </c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5">
        <v>1</v>
      </c>
      <c r="CG603" s="3"/>
      <c r="CH603" s="3">
        <v>2</v>
      </c>
      <c r="CI603" t="str">
        <f>VLOOKUP(A603,Таксономия!A:D,4)</f>
        <v xml:space="preserve"> Flavobacteriia</v>
      </c>
    </row>
    <row r="604" spans="1:87" x14ac:dyDescent="0.3">
      <c r="A604" s="2" t="s">
        <v>1300</v>
      </c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5">
        <v>2</v>
      </c>
      <c r="CG604" s="3"/>
      <c r="CH604" s="3">
        <v>2</v>
      </c>
      <c r="CI604" t="str">
        <f>VLOOKUP(A604,Таксономия!A:D,4)</f>
        <v xml:space="preserve"> Spirochaetales</v>
      </c>
    </row>
    <row r="605" spans="1:87" x14ac:dyDescent="0.3">
      <c r="A605" s="2" t="s">
        <v>1302</v>
      </c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>
        <v>1</v>
      </c>
      <c r="CB605" s="3"/>
      <c r="CC605" s="3">
        <v>1</v>
      </c>
      <c r="CD605" s="3"/>
      <c r="CE605" s="3"/>
      <c r="CF605" s="5">
        <v>1</v>
      </c>
      <c r="CG605" s="3"/>
      <c r="CH605" s="3">
        <v>3</v>
      </c>
      <c r="CI605" t="str">
        <f>VLOOKUP(A605,Таксономия!A:D,4)</f>
        <v xml:space="preserve"> Spirochaetales</v>
      </c>
    </row>
    <row r="606" spans="1:87" x14ac:dyDescent="0.3">
      <c r="A606" s="2" t="s">
        <v>1304</v>
      </c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>
        <v>1</v>
      </c>
      <c r="CD606" s="3"/>
      <c r="CE606" s="3"/>
      <c r="CF606" s="5">
        <v>1</v>
      </c>
      <c r="CG606" s="3"/>
      <c r="CH606" s="3">
        <v>2</v>
      </c>
      <c r="CI606" t="str">
        <f>VLOOKUP(A606,Таксономия!A:D,4)</f>
        <v xml:space="preserve"> Gammaproteobacteria</v>
      </c>
    </row>
    <row r="607" spans="1:87" x14ac:dyDescent="0.3">
      <c r="A607" s="2" t="s">
        <v>1306</v>
      </c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>
        <v>1</v>
      </c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5">
        <v>1</v>
      </c>
      <c r="CG607" s="3"/>
      <c r="CH607" s="3">
        <v>2</v>
      </c>
      <c r="CI607" t="str">
        <f>VLOOKUP(A607,Таксономия!A:D,4)</f>
        <v xml:space="preserve"> Betaproteobacteria</v>
      </c>
    </row>
    <row r="608" spans="1:87" x14ac:dyDescent="0.3">
      <c r="A608" s="2" t="s">
        <v>1308</v>
      </c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5">
        <v>1</v>
      </c>
      <c r="CG608" s="3"/>
      <c r="CH608" s="3">
        <v>1</v>
      </c>
      <c r="CI608" t="str">
        <f>VLOOKUP(A608,Таксономия!A:D,4)</f>
        <v xml:space="preserve"> Betaproteobacteria</v>
      </c>
    </row>
    <row r="609" spans="1:87" x14ac:dyDescent="0.3">
      <c r="A609" s="2" t="s">
        <v>1310</v>
      </c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>
        <v>1</v>
      </c>
      <c r="CD609" s="3"/>
      <c r="CE609" s="3"/>
      <c r="CF609" s="5">
        <v>1</v>
      </c>
      <c r="CG609" s="3"/>
      <c r="CH609" s="3">
        <v>2</v>
      </c>
      <c r="CI609" t="str">
        <f>VLOOKUP(A609,Таксономия!A:D,4)</f>
        <v xml:space="preserve"> Gammaproteobacteria</v>
      </c>
    </row>
    <row r="610" spans="1:87" x14ac:dyDescent="0.3">
      <c r="A610" s="2" t="s">
        <v>1312</v>
      </c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>
        <v>1</v>
      </c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5">
        <v>1</v>
      </c>
      <c r="CG610" s="3"/>
      <c r="CH610" s="3">
        <v>2</v>
      </c>
      <c r="CI610" t="str">
        <f>VLOOKUP(A610,Таксономия!A:D,4)</f>
        <v xml:space="preserve"> Gammaproteobacteria</v>
      </c>
    </row>
    <row r="611" spans="1:87" x14ac:dyDescent="0.3">
      <c r="A611" s="2" t="s">
        <v>1315</v>
      </c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>
        <v>1</v>
      </c>
      <c r="BW611" s="3"/>
      <c r="BX611" s="3"/>
      <c r="BY611" s="3"/>
      <c r="BZ611" s="3"/>
      <c r="CA611" s="3"/>
      <c r="CB611" s="3"/>
      <c r="CC611" s="3"/>
      <c r="CD611" s="3"/>
      <c r="CE611" s="3"/>
      <c r="CF611" s="5">
        <v>1</v>
      </c>
      <c r="CG611" s="3"/>
      <c r="CH611" s="3">
        <v>2</v>
      </c>
      <c r="CI611" t="str">
        <f>VLOOKUP(A611,Таксономия!A:D,4)</f>
        <v xml:space="preserve"> environmental samples.</v>
      </c>
    </row>
    <row r="612" spans="1:87" x14ac:dyDescent="0.3">
      <c r="A612" s="2" t="s">
        <v>1317</v>
      </c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>
        <v>1</v>
      </c>
      <c r="BW612" s="3"/>
      <c r="BX612" s="3"/>
      <c r="BY612" s="3"/>
      <c r="BZ612" s="3"/>
      <c r="CA612" s="3"/>
      <c r="CB612" s="3"/>
      <c r="CC612" s="3"/>
      <c r="CD612" s="3"/>
      <c r="CE612" s="3"/>
      <c r="CF612" s="5">
        <v>1</v>
      </c>
      <c r="CG612" s="3"/>
      <c r="CH612" s="3">
        <v>2</v>
      </c>
      <c r="CI612" t="str">
        <f>VLOOKUP(A612,Таксономия!A:D,4)</f>
        <v xml:space="preserve"> Candidatus Acetothermum.</v>
      </c>
    </row>
    <row r="613" spans="1:87" x14ac:dyDescent="0.3">
      <c r="A613" s="2" t="s">
        <v>1319</v>
      </c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>
        <v>1</v>
      </c>
      <c r="BY613" s="3"/>
      <c r="BZ613" s="3"/>
      <c r="CA613" s="3"/>
      <c r="CB613" s="3"/>
      <c r="CC613" s="3"/>
      <c r="CD613" s="3"/>
      <c r="CE613" s="3"/>
      <c r="CF613" s="5">
        <v>2</v>
      </c>
      <c r="CG613" s="3">
        <v>1</v>
      </c>
      <c r="CH613" s="3">
        <v>4</v>
      </c>
      <c r="CI613" t="str">
        <f>VLOOKUP(A613,Таксономия!A:D,4)</f>
        <v xml:space="preserve"> Candidatus Acetothermum.</v>
      </c>
    </row>
    <row r="614" spans="1:87" x14ac:dyDescent="0.3">
      <c r="A614" s="2" t="s">
        <v>1321</v>
      </c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>
        <v>1</v>
      </c>
      <c r="CB614" s="3"/>
      <c r="CC614" s="3">
        <v>1</v>
      </c>
      <c r="CD614" s="3"/>
      <c r="CE614" s="3"/>
      <c r="CF614" s="5">
        <v>1</v>
      </c>
      <c r="CG614" s="3"/>
      <c r="CH614" s="3">
        <v>3</v>
      </c>
      <c r="CI614" t="str">
        <f>VLOOKUP(A614,Таксономия!A:D,4)</f>
        <v xml:space="preserve"> Betaproteobacteria</v>
      </c>
    </row>
    <row r="615" spans="1:87" x14ac:dyDescent="0.3">
      <c r="A615" s="2" t="s">
        <v>1323</v>
      </c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5">
        <v>1</v>
      </c>
      <c r="CG615" s="3"/>
      <c r="CH615" s="3">
        <v>1</v>
      </c>
      <c r="CI615" t="str">
        <f>VLOOKUP(A615,Таксономия!A:D,4)</f>
        <v xml:space="preserve"> Betaproteobacteria</v>
      </c>
    </row>
    <row r="616" spans="1:87" x14ac:dyDescent="0.3">
      <c r="A616" s="2" t="s">
        <v>1325</v>
      </c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>
        <v>1</v>
      </c>
      <c r="CE616" s="3"/>
      <c r="CF616" s="5">
        <v>1</v>
      </c>
      <c r="CG616" s="3"/>
      <c r="CH616" s="3">
        <v>2</v>
      </c>
      <c r="CI616" t="str">
        <f>VLOOKUP(A616,Таксономия!A:D,4)</f>
        <v xml:space="preserve"> Betaproteobacteria</v>
      </c>
    </row>
    <row r="617" spans="1:87" x14ac:dyDescent="0.3">
      <c r="A617" s="2" t="s">
        <v>1327</v>
      </c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5">
        <v>1</v>
      </c>
      <c r="CG617" s="3"/>
      <c r="CH617" s="3">
        <v>1</v>
      </c>
      <c r="CI617" t="str">
        <f>VLOOKUP(A617,Таксономия!A:D,4)</f>
        <v xml:space="preserve"> Betaproteobacteria</v>
      </c>
    </row>
    <row r="618" spans="1:87" x14ac:dyDescent="0.3">
      <c r="A618" s="2" t="s">
        <v>1329</v>
      </c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5">
        <v>1</v>
      </c>
      <c r="CG618" s="3"/>
      <c r="CH618" s="3">
        <v>1</v>
      </c>
      <c r="CI618" t="str">
        <f>VLOOKUP(A618,Таксономия!A:D,4)</f>
        <v xml:space="preserve"> Betaproteobacteria</v>
      </c>
    </row>
    <row r="619" spans="1:87" x14ac:dyDescent="0.3">
      <c r="A619" s="2" t="s">
        <v>1331</v>
      </c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5">
        <v>1</v>
      </c>
      <c r="CG619" s="3"/>
      <c r="CH619" s="3">
        <v>1</v>
      </c>
      <c r="CI619" t="str">
        <f>VLOOKUP(A619,Таксономия!A:D,4)</f>
        <v xml:space="preserve"> Clostridia</v>
      </c>
    </row>
    <row r="620" spans="1:87" x14ac:dyDescent="0.3">
      <c r="A620" s="2" t="s">
        <v>1333</v>
      </c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5">
        <v>2</v>
      </c>
      <c r="CG620" s="3"/>
      <c r="CH620" s="3">
        <v>2</v>
      </c>
      <c r="CI620" t="str">
        <f>VLOOKUP(A620,Таксономия!A:D,4)</f>
        <v xml:space="preserve"> Alphaproteobacteria</v>
      </c>
    </row>
    <row r="621" spans="1:87" x14ac:dyDescent="0.3">
      <c r="A621" s="2" t="s">
        <v>1335</v>
      </c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>
        <v>1</v>
      </c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>
        <v>1</v>
      </c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>
        <v>1</v>
      </c>
      <c r="BS621" s="3"/>
      <c r="BT621" s="3"/>
      <c r="BU621" s="3"/>
      <c r="BV621" s="3">
        <v>1</v>
      </c>
      <c r="BW621" s="3"/>
      <c r="BX621" s="3"/>
      <c r="BY621" s="3"/>
      <c r="BZ621" s="3"/>
      <c r="CA621" s="3"/>
      <c r="CB621" s="3"/>
      <c r="CC621" s="3"/>
      <c r="CD621" s="3"/>
      <c r="CE621" s="3"/>
      <c r="CF621" s="5">
        <v>1</v>
      </c>
      <c r="CG621" s="3"/>
      <c r="CH621" s="3">
        <v>5</v>
      </c>
      <c r="CI621" t="str">
        <f>VLOOKUP(A621,Таксономия!A:D,4)</f>
        <v xml:space="preserve"> Sphingobacteriia</v>
      </c>
    </row>
    <row r="622" spans="1:87" x14ac:dyDescent="0.3">
      <c r="A622" s="2" t="s">
        <v>1339</v>
      </c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5">
        <v>1</v>
      </c>
      <c r="CG622" s="3"/>
      <c r="CH622" s="3">
        <v>1</v>
      </c>
      <c r="CI622" t="str">
        <f>VLOOKUP(A622,Таксономия!A:D,4)</f>
        <v xml:space="preserve"> Thermoprotei</v>
      </c>
    </row>
    <row r="623" spans="1:87" x14ac:dyDescent="0.3">
      <c r="A623" s="2" t="s">
        <v>1341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>
        <v>1</v>
      </c>
      <c r="CE623" s="3"/>
      <c r="CF623" s="5">
        <v>1</v>
      </c>
      <c r="CG623" s="3"/>
      <c r="CH623" s="3">
        <v>2</v>
      </c>
      <c r="CI623" t="str">
        <f>VLOOKUP(A623,Таксономия!A:D,4)</f>
        <v xml:space="preserve"> Flavobacteriia</v>
      </c>
    </row>
    <row r="624" spans="1:87" x14ac:dyDescent="0.3">
      <c r="A624" s="2" t="s">
        <v>1343</v>
      </c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>
        <v>1</v>
      </c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5">
        <v>1</v>
      </c>
      <c r="CG624" s="3"/>
      <c r="CH624" s="3">
        <v>2</v>
      </c>
      <c r="CI624" t="str">
        <f>VLOOKUP(A624,Таксономия!A:D,4)</f>
        <v xml:space="preserve"> Flavobacteriia</v>
      </c>
    </row>
    <row r="625" spans="1:87" x14ac:dyDescent="0.3">
      <c r="A625" s="2" t="s">
        <v>1345</v>
      </c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5">
        <v>1</v>
      </c>
      <c r="CG625" s="3"/>
      <c r="CH625" s="3">
        <v>1</v>
      </c>
      <c r="CI625" t="str">
        <f>VLOOKUP(A625,Таксономия!A:D,4)</f>
        <v xml:space="preserve"> Deinococci</v>
      </c>
    </row>
    <row r="626" spans="1:87" x14ac:dyDescent="0.3">
      <c r="A626" s="2" t="s">
        <v>1347</v>
      </c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>
        <v>1</v>
      </c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5">
        <v>1</v>
      </c>
      <c r="CG626" s="3"/>
      <c r="CH626" s="3">
        <v>2</v>
      </c>
      <c r="CI626" t="str">
        <f>VLOOKUP(A626,Таксономия!A:D,4)</f>
        <v xml:space="preserve"> Deinococci</v>
      </c>
    </row>
    <row r="627" spans="1:87" x14ac:dyDescent="0.3">
      <c r="A627" s="2" t="s">
        <v>1349</v>
      </c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>
        <v>1</v>
      </c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5">
        <v>1</v>
      </c>
      <c r="CG627" s="3"/>
      <c r="CH627" s="3">
        <v>2</v>
      </c>
      <c r="CI627" t="str">
        <f>VLOOKUP(A627,Таксономия!A:D,4)</f>
        <v xml:space="preserve"> Epsilonproteobacteria</v>
      </c>
    </row>
    <row r="628" spans="1:87" x14ac:dyDescent="0.3">
      <c r="A628" s="2" t="s">
        <v>1351</v>
      </c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>
        <v>1</v>
      </c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5">
        <v>1</v>
      </c>
      <c r="CG628" s="3"/>
      <c r="CH628" s="3">
        <v>2</v>
      </c>
      <c r="CI628" t="str">
        <f>VLOOKUP(A628,Таксономия!A:D,4)</f>
        <v xml:space="preserve"> Epsilonproteobacteria</v>
      </c>
    </row>
    <row r="629" spans="1:87" x14ac:dyDescent="0.3">
      <c r="A629" s="2" t="s">
        <v>1353</v>
      </c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>
        <v>1</v>
      </c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5">
        <v>1</v>
      </c>
      <c r="CG629" s="3"/>
      <c r="CH629" s="3">
        <v>2</v>
      </c>
      <c r="CI629" t="str">
        <f>VLOOKUP(A629,Таксономия!A:D,4)</f>
        <v xml:space="preserve"> Epsilonproteobacteria</v>
      </c>
    </row>
    <row r="630" spans="1:87" x14ac:dyDescent="0.3">
      <c r="A630" s="2" t="s">
        <v>1355</v>
      </c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>
        <v>1</v>
      </c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5">
        <v>1</v>
      </c>
      <c r="CG630" s="3"/>
      <c r="CH630" s="3">
        <v>2</v>
      </c>
      <c r="CI630" t="str">
        <f>VLOOKUP(A630,Таксономия!A:D,4)</f>
        <v xml:space="preserve"> Epsilonproteobacteria</v>
      </c>
    </row>
    <row r="631" spans="1:87" x14ac:dyDescent="0.3">
      <c r="A631" s="2" t="s">
        <v>1357</v>
      </c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>
        <v>1</v>
      </c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5">
        <v>1</v>
      </c>
      <c r="CG631" s="3"/>
      <c r="CH631" s="3">
        <v>2</v>
      </c>
      <c r="CI631" t="str">
        <f>VLOOKUP(A631,Таксономия!A:D,4)</f>
        <v xml:space="preserve"> Epsilonproteobacteria</v>
      </c>
    </row>
    <row r="632" spans="1:87" x14ac:dyDescent="0.3">
      <c r="A632" s="2" t="s">
        <v>1359</v>
      </c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>
        <v>1</v>
      </c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5">
        <v>1</v>
      </c>
      <c r="CG632" s="3"/>
      <c r="CH632" s="3">
        <v>2</v>
      </c>
      <c r="CI632" t="str">
        <f>VLOOKUP(A632,Таксономия!A:D,4)</f>
        <v xml:space="preserve"> Epsilonproteobacteria</v>
      </c>
    </row>
    <row r="633" spans="1:87" x14ac:dyDescent="0.3">
      <c r="A633" s="2" t="s">
        <v>1361</v>
      </c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>
        <v>1</v>
      </c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5">
        <v>2</v>
      </c>
      <c r="CG633" s="3"/>
      <c r="CH633" s="3">
        <v>3</v>
      </c>
      <c r="CI633" t="str">
        <f>VLOOKUP(A633,Таксономия!A:D,4)</f>
        <v xml:space="preserve"> Sphingobacteriia</v>
      </c>
    </row>
    <row r="634" spans="1:87" x14ac:dyDescent="0.3">
      <c r="A634" s="2" t="s">
        <v>1363</v>
      </c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>
        <v>1</v>
      </c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>
        <v>1</v>
      </c>
      <c r="BW634" s="3"/>
      <c r="BX634" s="3"/>
      <c r="BY634" s="3"/>
      <c r="BZ634" s="3"/>
      <c r="CA634" s="3"/>
      <c r="CB634" s="3"/>
      <c r="CC634" s="3"/>
      <c r="CD634" s="3"/>
      <c r="CE634" s="3"/>
      <c r="CF634" s="5">
        <v>1</v>
      </c>
      <c r="CG634" s="3"/>
      <c r="CH634" s="3">
        <v>3</v>
      </c>
      <c r="CI634" t="str">
        <f>VLOOKUP(A634,Таксономия!A:D,4)</f>
        <v xml:space="preserve"> Deltaproteobacteria</v>
      </c>
    </row>
    <row r="635" spans="1:87" x14ac:dyDescent="0.3">
      <c r="A635" s="2" t="s">
        <v>1365</v>
      </c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5">
        <v>1</v>
      </c>
      <c r="CG635" s="3"/>
      <c r="CH635" s="3">
        <v>1</v>
      </c>
      <c r="CI635" t="str">
        <f>VLOOKUP(A635,Таксономия!A:D,4)</f>
        <v xml:space="preserve"> Deltaproteobacteria</v>
      </c>
    </row>
    <row r="636" spans="1:87" x14ac:dyDescent="0.3">
      <c r="A636" s="2" t="s">
        <v>1367</v>
      </c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>
        <v>1</v>
      </c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5">
        <v>1</v>
      </c>
      <c r="CG636" s="3"/>
      <c r="CH636" s="3">
        <v>2</v>
      </c>
      <c r="CI636" t="str">
        <f>VLOOKUP(A636,Таксономия!A:D,4)</f>
        <v xml:space="preserve"> Flavobacteriia</v>
      </c>
    </row>
    <row r="637" spans="1:87" x14ac:dyDescent="0.3">
      <c r="A637" s="2" t="s">
        <v>1369</v>
      </c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>
        <v>2</v>
      </c>
      <c r="CF637" s="5">
        <v>1</v>
      </c>
      <c r="CG637" s="3"/>
      <c r="CH637" s="3">
        <v>3</v>
      </c>
      <c r="CI637" t="str">
        <f>VLOOKUP(A637,Таксономия!A:D,4)</f>
        <v xml:space="preserve"> Gammaproteobacteria</v>
      </c>
    </row>
    <row r="638" spans="1:87" x14ac:dyDescent="0.3">
      <c r="A638" s="2" t="s">
        <v>1371</v>
      </c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>
        <v>2</v>
      </c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5">
        <v>1</v>
      </c>
      <c r="CG638" s="3"/>
      <c r="CH638" s="3">
        <v>3</v>
      </c>
      <c r="CI638">
        <f>VLOOKUP(A638,Таксономия!A:D,4)</f>
        <v>0</v>
      </c>
    </row>
    <row r="639" spans="1:87" x14ac:dyDescent="0.3">
      <c r="A639" s="2" t="s">
        <v>1374</v>
      </c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5">
        <v>1</v>
      </c>
      <c r="CG639" s="3"/>
      <c r="CH639" s="3">
        <v>1</v>
      </c>
      <c r="CI639" t="str">
        <f>VLOOKUP(A639,Таксономия!A:D,4)</f>
        <v xml:space="preserve"> Deinococci</v>
      </c>
    </row>
    <row r="640" spans="1:87" x14ac:dyDescent="0.3">
      <c r="A640" s="2" t="s">
        <v>1376</v>
      </c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5">
        <v>1</v>
      </c>
      <c r="CG640" s="3"/>
      <c r="CH640" s="3">
        <v>1</v>
      </c>
      <c r="CI640" t="str">
        <f>VLOOKUP(A640,Таксономия!A:D,4)</f>
        <v xml:space="preserve"> Ignavibacteria</v>
      </c>
    </row>
    <row r="641" spans="1:87" x14ac:dyDescent="0.3">
      <c r="A641" s="2" t="s">
        <v>1378</v>
      </c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>
        <v>1</v>
      </c>
      <c r="BW641" s="3"/>
      <c r="BX641" s="3"/>
      <c r="BY641" s="3"/>
      <c r="BZ641" s="3"/>
      <c r="CA641" s="3"/>
      <c r="CB641" s="3"/>
      <c r="CC641" s="3"/>
      <c r="CD641" s="3"/>
      <c r="CE641" s="3"/>
      <c r="CF641" s="5">
        <v>1</v>
      </c>
      <c r="CG641" s="3"/>
      <c r="CH641" s="3">
        <v>2</v>
      </c>
      <c r="CI641" t="str">
        <f>VLOOKUP(A641,Таксономия!A:D,4)</f>
        <v xml:space="preserve"> Ignavibacteria</v>
      </c>
    </row>
    <row r="642" spans="1:87" x14ac:dyDescent="0.3">
      <c r="A642" s="2" t="s">
        <v>1380</v>
      </c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5">
        <v>2</v>
      </c>
      <c r="CG642" s="3"/>
      <c r="CH642" s="3">
        <v>2</v>
      </c>
      <c r="CI642" t="str">
        <f>VLOOKUP(A642,Таксономия!A:D,4)</f>
        <v xml:space="preserve"> Ignavibacteria</v>
      </c>
    </row>
    <row r="643" spans="1:87" x14ac:dyDescent="0.3">
      <c r="A643" s="2" t="s">
        <v>1382</v>
      </c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5">
        <v>1</v>
      </c>
      <c r="CG643" s="3"/>
      <c r="CH643" s="3">
        <v>1</v>
      </c>
      <c r="CI643" t="str">
        <f>VLOOKUP(A643,Таксономия!A:D,4)</f>
        <v xml:space="preserve"> Phycisphaerae</v>
      </c>
    </row>
    <row r="644" spans="1:87" x14ac:dyDescent="0.3">
      <c r="A644" s="2" t="s">
        <v>1384</v>
      </c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5">
        <v>1</v>
      </c>
      <c r="CG644" s="3"/>
      <c r="CH644" s="3">
        <v>1</v>
      </c>
      <c r="CI644" t="str">
        <f>VLOOKUP(A644,Таксономия!A:D,4)</f>
        <v xml:space="preserve"> unclassified Verrucomicrobia</v>
      </c>
    </row>
    <row r="645" spans="1:87" x14ac:dyDescent="0.3">
      <c r="A645" s="2" t="s">
        <v>1386</v>
      </c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>
        <v>1</v>
      </c>
      <c r="BS645" s="3"/>
      <c r="BT645" s="3"/>
      <c r="BU645" s="3"/>
      <c r="BV645" s="3">
        <v>1</v>
      </c>
      <c r="BW645" s="3"/>
      <c r="BX645" s="3"/>
      <c r="BY645" s="3"/>
      <c r="BZ645" s="3"/>
      <c r="CA645" s="3"/>
      <c r="CB645" s="3"/>
      <c r="CC645" s="3"/>
      <c r="CD645" s="3"/>
      <c r="CE645" s="3"/>
      <c r="CF645" s="5">
        <v>1</v>
      </c>
      <c r="CG645" s="3"/>
      <c r="CH645" s="3">
        <v>3</v>
      </c>
      <c r="CI645" t="str">
        <f>VLOOKUP(A645,Таксономия!A:D,4)</f>
        <v xml:space="preserve"> Cytophagia</v>
      </c>
    </row>
    <row r="646" spans="1:87" x14ac:dyDescent="0.3">
      <c r="A646" s="2" t="s">
        <v>1388</v>
      </c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>
        <v>1</v>
      </c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5">
        <v>1</v>
      </c>
      <c r="CG646" s="3"/>
      <c r="CH646" s="3">
        <v>2</v>
      </c>
      <c r="CI646" t="str">
        <f>VLOOKUP(A646,Таксономия!A:D,4)</f>
        <v xml:space="preserve"> Flavobacteriia</v>
      </c>
    </row>
    <row r="647" spans="1:87" x14ac:dyDescent="0.3">
      <c r="A647" s="2" t="s">
        <v>1390</v>
      </c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5">
        <v>2</v>
      </c>
      <c r="CG647" s="3"/>
      <c r="CH647" s="3">
        <v>2</v>
      </c>
      <c r="CI647" t="str">
        <f>VLOOKUP(A647,Таксономия!A:D,4)</f>
        <v xml:space="preserve"> Spirochaetales</v>
      </c>
    </row>
    <row r="648" spans="1:87" x14ac:dyDescent="0.3">
      <c r="A648" s="2" t="s">
        <v>1392</v>
      </c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5">
        <v>1</v>
      </c>
      <c r="CG648" s="3"/>
      <c r="CH648" s="3">
        <v>1</v>
      </c>
      <c r="CI648" t="str">
        <f>VLOOKUP(A648,Таксономия!A:D,4)</f>
        <v xml:space="preserve"> Gammaproteobacteria</v>
      </c>
    </row>
    <row r="649" spans="1:87" s="10" customFormat="1" x14ac:dyDescent="0.3">
      <c r="A649" s="25" t="s">
        <v>1394</v>
      </c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>
        <v>2</v>
      </c>
      <c r="CG649" s="9"/>
      <c r="CH649" s="9">
        <v>2</v>
      </c>
      <c r="CI649" s="10" t="str">
        <f>VLOOKUP(A649,Таксономия!A:D,4)</f>
        <v xml:space="preserve"> Gammaproteobacteria</v>
      </c>
    </row>
    <row r="650" spans="1:87" x14ac:dyDescent="0.3">
      <c r="A650" s="2" t="s">
        <v>658</v>
      </c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5">
        <v>1</v>
      </c>
      <c r="CG650" s="3"/>
      <c r="CH650" s="3">
        <v>1</v>
      </c>
      <c r="CI650" t="str">
        <f>VLOOKUP(A650,Таксономия!A:D,4)</f>
        <v xml:space="preserve"> Deltaproteobacteria</v>
      </c>
    </row>
    <row r="651" spans="1:87" x14ac:dyDescent="0.3">
      <c r="A651" s="2" t="s">
        <v>660</v>
      </c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5">
        <v>1</v>
      </c>
      <c r="CG651" s="3"/>
      <c r="CH651" s="3">
        <v>1</v>
      </c>
      <c r="CI651" t="str">
        <f>VLOOKUP(A651,Таксономия!A:D,4)</f>
        <v xml:space="preserve"> Deltaproteobacteria</v>
      </c>
    </row>
    <row r="652" spans="1:87" x14ac:dyDescent="0.3">
      <c r="A652" s="2" t="s">
        <v>1396</v>
      </c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5">
        <v>1</v>
      </c>
      <c r="CG652" s="3"/>
      <c r="CH652" s="3">
        <v>1</v>
      </c>
      <c r="CI652" t="str">
        <f>VLOOKUP(A652,Таксономия!A:D,4)</f>
        <v xml:space="preserve"> Solibacteres</v>
      </c>
    </row>
    <row r="653" spans="1:87" x14ac:dyDescent="0.3">
      <c r="A653" s="2" t="s">
        <v>1398</v>
      </c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5">
        <v>1</v>
      </c>
      <c r="CG653" s="3"/>
      <c r="CH653" s="3">
        <v>1</v>
      </c>
      <c r="CI653" t="str">
        <f>VLOOKUP(A653,Таксономия!A:D,4)</f>
        <v xml:space="preserve"> Solibacteres</v>
      </c>
    </row>
    <row r="654" spans="1:87" x14ac:dyDescent="0.3">
      <c r="A654" s="2" t="s">
        <v>1400</v>
      </c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>
        <v>1</v>
      </c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5">
        <v>1</v>
      </c>
      <c r="CG654" s="3"/>
      <c r="CH654" s="3">
        <v>2</v>
      </c>
      <c r="CI654" t="str">
        <f>VLOOKUP(A654,Таксономия!A:D,4)</f>
        <v xml:space="preserve"> Solibacteres</v>
      </c>
    </row>
    <row r="655" spans="1:87" x14ac:dyDescent="0.3">
      <c r="A655" s="2" t="s">
        <v>1403</v>
      </c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>
        <v>1</v>
      </c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5">
        <v>1</v>
      </c>
      <c r="CG655" s="3"/>
      <c r="CH655" s="3">
        <v>2</v>
      </c>
      <c r="CI655" t="str">
        <f>VLOOKUP(A655,Таксономия!A:D,4)</f>
        <v xml:space="preserve"> Solibacteres</v>
      </c>
    </row>
    <row r="656" spans="1:87" x14ac:dyDescent="0.3">
      <c r="A656" s="2" t="s">
        <v>1405</v>
      </c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5">
        <v>1</v>
      </c>
      <c r="CG656" s="3">
        <v>1</v>
      </c>
      <c r="CH656" s="3">
        <v>2</v>
      </c>
      <c r="CI656" t="str">
        <f>VLOOKUP(A656,Таксономия!A:D,4)</f>
        <v xml:space="preserve"> Solibacteres</v>
      </c>
    </row>
    <row r="657" spans="1:87" x14ac:dyDescent="0.3">
      <c r="A657" s="2" t="s">
        <v>1407</v>
      </c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5">
        <v>2</v>
      </c>
      <c r="CG657" s="3"/>
      <c r="CH657" s="3">
        <v>2</v>
      </c>
      <c r="CI657" t="str">
        <f>VLOOKUP(A657,Таксономия!A:D,4)</f>
        <v xml:space="preserve"> Solibacteres</v>
      </c>
    </row>
    <row r="658" spans="1:87" x14ac:dyDescent="0.3">
      <c r="A658" s="2" t="s">
        <v>1409</v>
      </c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5">
        <v>2</v>
      </c>
      <c r="CG658" s="3"/>
      <c r="CH658" s="3">
        <v>2</v>
      </c>
      <c r="CI658" t="str">
        <f>VLOOKUP(A658,Таксономия!A:D,4)</f>
        <v xml:space="preserve"> Spirochaetales</v>
      </c>
    </row>
    <row r="659" spans="1:87" x14ac:dyDescent="0.3">
      <c r="A659" s="2" t="s">
        <v>1411</v>
      </c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5">
        <v>2</v>
      </c>
      <c r="CG659" s="3"/>
      <c r="CH659" s="3">
        <v>2</v>
      </c>
      <c r="CI659" t="str">
        <f>VLOOKUP(A659,Таксономия!A:D,4)</f>
        <v xml:space="preserve"> Spirochaetales</v>
      </c>
    </row>
    <row r="660" spans="1:87" x14ac:dyDescent="0.3">
      <c r="A660" s="2" t="s">
        <v>1413</v>
      </c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5">
        <v>1</v>
      </c>
      <c r="CG660" s="3"/>
      <c r="CH660" s="3">
        <v>1</v>
      </c>
      <c r="CI660" t="str">
        <f>VLOOKUP(A660,Таксономия!A:D,4)</f>
        <v xml:space="preserve"> Gammaproteobacteria</v>
      </c>
    </row>
    <row r="661" spans="1:87" x14ac:dyDescent="0.3">
      <c r="A661" s="2" t="s">
        <v>1415</v>
      </c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>
        <v>1</v>
      </c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5">
        <v>1</v>
      </c>
      <c r="CG661" s="3"/>
      <c r="CH661" s="3">
        <v>2</v>
      </c>
      <c r="CI661" t="str">
        <f>VLOOKUP(A661,Таксономия!A:D,4)</f>
        <v xml:space="preserve"> Gammaproteobacteria</v>
      </c>
    </row>
    <row r="662" spans="1:87" x14ac:dyDescent="0.3">
      <c r="A662" s="2" t="s">
        <v>1417</v>
      </c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>
        <v>1</v>
      </c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>
        <v>1</v>
      </c>
      <c r="BW662" s="3"/>
      <c r="BX662" s="3"/>
      <c r="BY662" s="3"/>
      <c r="BZ662" s="3"/>
      <c r="CA662" s="3"/>
      <c r="CB662" s="3"/>
      <c r="CC662" s="3"/>
      <c r="CD662" s="3"/>
      <c r="CE662" s="3"/>
      <c r="CF662" s="5">
        <v>1</v>
      </c>
      <c r="CG662" s="3"/>
      <c r="CH662" s="3">
        <v>3</v>
      </c>
      <c r="CI662" t="str">
        <f>VLOOKUP(A662,Таксономия!A:D,4)</f>
        <v xml:space="preserve"> Deltaproteobacteria</v>
      </c>
    </row>
    <row r="663" spans="1:87" x14ac:dyDescent="0.3">
      <c r="A663" s="2" t="s">
        <v>1419</v>
      </c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>
        <v>1</v>
      </c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5">
        <v>2</v>
      </c>
      <c r="CG663" s="3"/>
      <c r="CH663" s="3">
        <v>3</v>
      </c>
      <c r="CI663" t="str">
        <f>VLOOKUP(A663,Таксономия!A:D,4)</f>
        <v xml:space="preserve"> Deltaproteobacteria</v>
      </c>
    </row>
    <row r="664" spans="1:87" x14ac:dyDescent="0.3">
      <c r="A664" s="2" t="s">
        <v>1422</v>
      </c>
      <c r="B664" s="3"/>
      <c r="C664" s="3"/>
      <c r="D664" s="3"/>
      <c r="E664" s="3"/>
      <c r="F664" s="3"/>
      <c r="G664" s="3">
        <v>1</v>
      </c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5">
        <v>1</v>
      </c>
      <c r="CG664" s="3"/>
      <c r="CH664" s="3">
        <v>2</v>
      </c>
      <c r="CI664" t="str">
        <f>VLOOKUP(A664,Таксономия!A:D,4)</f>
        <v xml:space="preserve"> Zetaproteobacteria</v>
      </c>
    </row>
    <row r="665" spans="1:87" s="10" customFormat="1" x14ac:dyDescent="0.3">
      <c r="A665" s="25" t="s">
        <v>1425</v>
      </c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>
        <v>2</v>
      </c>
      <c r="CG665" s="9"/>
      <c r="CH665" s="9">
        <v>2</v>
      </c>
      <c r="CI665" s="10" t="str">
        <f>VLOOKUP(A665,Таксономия!A:D,4)</f>
        <v xml:space="preserve"> Gammaproteobacteria</v>
      </c>
    </row>
    <row r="666" spans="1:87" x14ac:dyDescent="0.3">
      <c r="A666" s="2" t="s">
        <v>1427</v>
      </c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5">
        <v>1</v>
      </c>
      <c r="CG666" s="3"/>
      <c r="CH666" s="3">
        <v>1</v>
      </c>
      <c r="CI666" t="str">
        <f>VLOOKUP(A666,Таксономия!A:D,4)</f>
        <v xml:space="preserve"> Gammaproteobacteria</v>
      </c>
    </row>
    <row r="667" spans="1:87" x14ac:dyDescent="0.3">
      <c r="A667" s="2" t="s">
        <v>1429</v>
      </c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5">
        <v>1</v>
      </c>
      <c r="CG667" s="3"/>
      <c r="CH667" s="3">
        <v>1</v>
      </c>
      <c r="CI667" t="str">
        <f>VLOOKUP(A667,Таксономия!A:D,4)</f>
        <v xml:space="preserve"> Gammaproteobacteria</v>
      </c>
    </row>
    <row r="668" spans="1:87" x14ac:dyDescent="0.3">
      <c r="A668" s="2" t="s">
        <v>1431</v>
      </c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5">
        <v>1</v>
      </c>
      <c r="CG668" s="3"/>
      <c r="CH668" s="3">
        <v>1</v>
      </c>
      <c r="CI668" t="str">
        <f>VLOOKUP(A668,Таксономия!A:D,4)</f>
        <v xml:space="preserve"> Gammaproteobacteria</v>
      </c>
    </row>
    <row r="669" spans="1:87" x14ac:dyDescent="0.3">
      <c r="A669" s="2" t="s">
        <v>1433</v>
      </c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5">
        <v>1</v>
      </c>
      <c r="CG669" s="3"/>
      <c r="CH669" s="3">
        <v>1</v>
      </c>
      <c r="CI669" t="str">
        <f>VLOOKUP(A669,Таксономия!A:D,4)</f>
        <v xml:space="preserve"> Gammaproteobacteria</v>
      </c>
    </row>
    <row r="670" spans="1:87" s="10" customFormat="1" x14ac:dyDescent="0.3">
      <c r="A670" s="25" t="s">
        <v>1435</v>
      </c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>
        <v>2</v>
      </c>
      <c r="CG670" s="9"/>
      <c r="CH670" s="9">
        <v>2</v>
      </c>
      <c r="CI670" s="10" t="str">
        <f>VLOOKUP(A670,Таксономия!A:D,4)</f>
        <v xml:space="preserve"> Gammaproteobacteria</v>
      </c>
    </row>
    <row r="671" spans="1:87" x14ac:dyDescent="0.3">
      <c r="A671" s="2" t="s">
        <v>1437</v>
      </c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>
        <v>1</v>
      </c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5">
        <v>1</v>
      </c>
      <c r="CG671" s="3"/>
      <c r="CH671" s="3">
        <v>2</v>
      </c>
      <c r="CI671" t="str">
        <f>VLOOKUP(A671,Таксономия!A:D,4)</f>
        <v xml:space="preserve"> Gammaproteobacteria</v>
      </c>
    </row>
    <row r="672" spans="1:87" x14ac:dyDescent="0.3">
      <c r="A672" s="2" t="s">
        <v>1439</v>
      </c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5">
        <v>1</v>
      </c>
      <c r="CG672" s="3"/>
      <c r="CH672" s="3">
        <v>1</v>
      </c>
      <c r="CI672" t="str">
        <f>VLOOKUP(A672,Таксономия!A:D,4)</f>
        <v xml:space="preserve"> Gammaproteobacteria</v>
      </c>
    </row>
    <row r="673" spans="1:87" x14ac:dyDescent="0.3">
      <c r="A673" s="2" t="s">
        <v>1441</v>
      </c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5">
        <v>3</v>
      </c>
      <c r="CG673" s="3"/>
      <c r="CH673" s="3">
        <v>3</v>
      </c>
      <c r="CI673" t="str">
        <f>VLOOKUP(A673,Таксономия!A:D,4)</f>
        <v xml:space="preserve"> Chlorobia</v>
      </c>
    </row>
    <row r="674" spans="1:87" x14ac:dyDescent="0.3">
      <c r="A674" s="2" t="s">
        <v>1443</v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>
        <v>1</v>
      </c>
      <c r="BS674" s="3"/>
      <c r="BT674" s="3"/>
      <c r="BU674" s="3"/>
      <c r="BV674" s="3">
        <v>1</v>
      </c>
      <c r="BW674" s="3"/>
      <c r="BX674" s="3"/>
      <c r="BY674" s="3"/>
      <c r="BZ674" s="3"/>
      <c r="CA674" s="3"/>
      <c r="CB674" s="3"/>
      <c r="CC674" s="3"/>
      <c r="CD674" s="3"/>
      <c r="CE674" s="3"/>
      <c r="CF674" s="5">
        <v>1</v>
      </c>
      <c r="CG674" s="3"/>
      <c r="CH674" s="3">
        <v>3</v>
      </c>
      <c r="CI674" t="str">
        <f>VLOOKUP(A674,Таксономия!A:D,4)</f>
        <v xml:space="preserve"> Cytophagia</v>
      </c>
    </row>
    <row r="675" spans="1:87" x14ac:dyDescent="0.3">
      <c r="A675" s="2" t="s">
        <v>1445</v>
      </c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>
        <v>1</v>
      </c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>
        <v>1</v>
      </c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5">
        <v>1</v>
      </c>
      <c r="CG675" s="3"/>
      <c r="CH675" s="3">
        <v>3</v>
      </c>
      <c r="CI675" t="str">
        <f>VLOOKUP(A675,Таксономия!A:D,4)</f>
        <v xml:space="preserve"> Deltaproteobacteria</v>
      </c>
    </row>
    <row r="676" spans="1:87" x14ac:dyDescent="0.3">
      <c r="A676" s="2" t="s">
        <v>1448</v>
      </c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>
        <v>1</v>
      </c>
      <c r="BW676" s="3"/>
      <c r="BX676" s="3"/>
      <c r="BY676" s="3"/>
      <c r="BZ676" s="3"/>
      <c r="CA676" s="3"/>
      <c r="CB676" s="3"/>
      <c r="CC676" s="3"/>
      <c r="CD676" s="3"/>
      <c r="CE676" s="3"/>
      <c r="CF676" s="5">
        <v>1</v>
      </c>
      <c r="CG676" s="3"/>
      <c r="CH676" s="3">
        <v>2</v>
      </c>
      <c r="CI676" t="str">
        <f>VLOOKUP(A676,Таксономия!A:D,4)</f>
        <v xml:space="preserve"> Deltaproteobacteria</v>
      </c>
    </row>
    <row r="677" spans="1:87" x14ac:dyDescent="0.3">
      <c r="A677" s="2" t="s">
        <v>1450</v>
      </c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5">
        <v>1</v>
      </c>
      <c r="CG677" s="3"/>
      <c r="CH677" s="3">
        <v>1</v>
      </c>
      <c r="CI677" t="str">
        <f>VLOOKUP(A677,Таксономия!A:D,4)</f>
        <v xml:space="preserve"> Deltaproteobacteria</v>
      </c>
    </row>
    <row r="678" spans="1:87" x14ac:dyDescent="0.3">
      <c r="A678" s="2" t="s">
        <v>1452</v>
      </c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>
        <v>1</v>
      </c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5">
        <v>1</v>
      </c>
      <c r="CG678" s="3"/>
      <c r="CH678" s="3">
        <v>2</v>
      </c>
      <c r="CI678" t="str">
        <f>VLOOKUP(A678,Таксономия!A:D,4)</f>
        <v xml:space="preserve"> Epsilonproteobacteria</v>
      </c>
    </row>
    <row r="679" spans="1:87" x14ac:dyDescent="0.3">
      <c r="A679" s="2" t="s">
        <v>1454</v>
      </c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5">
        <v>1</v>
      </c>
      <c r="CG679" s="3">
        <v>1</v>
      </c>
      <c r="CH679" s="3">
        <v>2</v>
      </c>
      <c r="CI679" t="str">
        <f>VLOOKUP(A679,Таксономия!A:D,4)</f>
        <v xml:space="preserve"> Alphaproteobacteria</v>
      </c>
    </row>
    <row r="680" spans="1:87" x14ac:dyDescent="0.3">
      <c r="A680" s="2" t="s">
        <v>1456</v>
      </c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>
        <v>3</v>
      </c>
      <c r="CA680" s="3"/>
      <c r="CB680" s="3"/>
      <c r="CC680" s="3"/>
      <c r="CD680" s="3"/>
      <c r="CE680" s="3"/>
      <c r="CF680" s="5">
        <v>1</v>
      </c>
      <c r="CG680" s="3"/>
      <c r="CH680" s="3">
        <v>4</v>
      </c>
      <c r="CI680" t="str">
        <f>VLOOKUP(A680,Таксономия!A:D,4)</f>
        <v xml:space="preserve"> Acidobacteriales</v>
      </c>
    </row>
    <row r="681" spans="1:87" x14ac:dyDescent="0.3">
      <c r="A681" s="2" t="s">
        <v>1458</v>
      </c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5">
        <v>1</v>
      </c>
      <c r="CG681" s="3"/>
      <c r="CH681" s="3">
        <v>1</v>
      </c>
      <c r="CI681" t="str">
        <f>VLOOKUP(A681,Таксономия!A:D,4)</f>
        <v xml:space="preserve"> Acidobacteriales</v>
      </c>
    </row>
    <row r="682" spans="1:87" x14ac:dyDescent="0.3">
      <c r="A682" s="2" t="s">
        <v>1460</v>
      </c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5">
        <v>1</v>
      </c>
      <c r="CG682" s="3">
        <v>1</v>
      </c>
      <c r="CH682" s="3">
        <v>2</v>
      </c>
      <c r="CI682" t="str">
        <f>VLOOKUP(A682,Таксономия!A:D,4)</f>
        <v xml:space="preserve"> Acidobacteriales</v>
      </c>
    </row>
    <row r="683" spans="1:87" x14ac:dyDescent="0.3">
      <c r="A683" s="2" t="s">
        <v>1462</v>
      </c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5">
        <v>1</v>
      </c>
      <c r="CG683" s="3"/>
      <c r="CH683" s="3">
        <v>1</v>
      </c>
      <c r="CI683" t="str">
        <f>VLOOKUP(A683,Таксономия!A:D,4)</f>
        <v xml:space="preserve"> Deltaproteobacteria</v>
      </c>
    </row>
    <row r="684" spans="1:87" x14ac:dyDescent="0.3">
      <c r="A684" s="2" t="s">
        <v>1464</v>
      </c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5">
        <v>1</v>
      </c>
      <c r="CG684" s="3"/>
      <c r="CH684" s="3">
        <v>1</v>
      </c>
      <c r="CI684" t="str">
        <f>VLOOKUP(A684,Таксономия!A:D,4)</f>
        <v xml:space="preserve"> Deltaproteobacteria</v>
      </c>
    </row>
    <row r="685" spans="1:87" x14ac:dyDescent="0.3">
      <c r="A685" s="2" t="s">
        <v>1466</v>
      </c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5">
        <v>1</v>
      </c>
      <c r="CG685" s="3"/>
      <c r="CH685" s="3">
        <v>1</v>
      </c>
      <c r="CI685" t="str">
        <f>VLOOKUP(A685,Таксономия!A:D,4)</f>
        <v xml:space="preserve"> Deltaproteobacteria</v>
      </c>
    </row>
    <row r="686" spans="1:87" x14ac:dyDescent="0.3">
      <c r="A686" s="2" t="s">
        <v>1468</v>
      </c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5">
        <v>1</v>
      </c>
      <c r="CG686" s="3"/>
      <c r="CH686" s="3">
        <v>1</v>
      </c>
      <c r="CI686" t="str">
        <f>VLOOKUP(A686,Таксономия!A:D,4)</f>
        <v xml:space="preserve"> Deltaproteobacteria</v>
      </c>
    </row>
    <row r="687" spans="1:87" x14ac:dyDescent="0.3">
      <c r="A687" s="2" t="s">
        <v>1470</v>
      </c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5">
        <v>1</v>
      </c>
      <c r="CG687" s="3"/>
      <c r="CH687" s="3">
        <v>1</v>
      </c>
      <c r="CI687" t="str">
        <f>VLOOKUP(A687,Таксономия!A:D,4)</f>
        <v xml:space="preserve"> Deltaproteobacteria.</v>
      </c>
    </row>
    <row r="688" spans="1:87" x14ac:dyDescent="0.3">
      <c r="A688" s="2" t="s">
        <v>1472</v>
      </c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5">
        <v>1</v>
      </c>
      <c r="CG688" s="3"/>
      <c r="CH688" s="3">
        <v>1</v>
      </c>
      <c r="CI688" t="str">
        <f>VLOOKUP(A688,Таксономия!A:D,4)</f>
        <v xml:space="preserve"> Deltaproteobacteria.</v>
      </c>
    </row>
    <row r="689" spans="1:87" x14ac:dyDescent="0.3">
      <c r="A689" s="2" t="s">
        <v>1474</v>
      </c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>
        <v>1</v>
      </c>
      <c r="BY689" s="3"/>
      <c r="BZ689" s="3"/>
      <c r="CA689" s="3"/>
      <c r="CB689" s="3"/>
      <c r="CC689" s="3"/>
      <c r="CD689" s="3"/>
      <c r="CE689" s="3"/>
      <c r="CF689" s="5">
        <v>2</v>
      </c>
      <c r="CG689" s="3"/>
      <c r="CH689" s="3">
        <v>3</v>
      </c>
      <c r="CI689" t="str">
        <f>VLOOKUP(A689,Таксономия!A:D,4)</f>
        <v xml:space="preserve"> Deltaproteobacteria.</v>
      </c>
    </row>
    <row r="690" spans="1:87" x14ac:dyDescent="0.3">
      <c r="A690" s="2" t="s">
        <v>1476</v>
      </c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5">
        <v>2</v>
      </c>
      <c r="CG690" s="3"/>
      <c r="CH690" s="3">
        <v>2</v>
      </c>
      <c r="CI690" t="str">
        <f>VLOOKUP(A690,Таксономия!A:D,4)</f>
        <v xml:space="preserve"> Planctomycetia</v>
      </c>
    </row>
    <row r="691" spans="1:87" x14ac:dyDescent="0.3">
      <c r="A691" s="2" t="s">
        <v>1478</v>
      </c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5">
        <v>2</v>
      </c>
      <c r="CG691" s="3"/>
      <c r="CH691" s="3">
        <v>2</v>
      </c>
      <c r="CI691" t="str">
        <f>VLOOKUP(A691,Таксономия!A:D,4)</f>
        <v xml:space="preserve"> Planctomycetia</v>
      </c>
    </row>
    <row r="692" spans="1:87" x14ac:dyDescent="0.3">
      <c r="A692" s="2" t="s">
        <v>1480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>
        <v>1</v>
      </c>
      <c r="BW692" s="3"/>
      <c r="BX692" s="3"/>
      <c r="BY692" s="3"/>
      <c r="BZ692" s="3"/>
      <c r="CA692" s="3"/>
      <c r="CB692" s="3"/>
      <c r="CC692" s="3"/>
      <c r="CD692" s="3"/>
      <c r="CE692" s="3"/>
      <c r="CF692" s="5">
        <v>1</v>
      </c>
      <c r="CG692" s="3"/>
      <c r="CH692" s="3">
        <v>2</v>
      </c>
      <c r="CI692" t="str">
        <f>VLOOKUP(A692,Таксономия!A:D,4)</f>
        <v xml:space="preserve"> Alphaproteobacteria</v>
      </c>
    </row>
    <row r="693" spans="1:87" x14ac:dyDescent="0.3">
      <c r="A693" s="2" t="s">
        <v>1482</v>
      </c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>
        <v>1</v>
      </c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>
        <v>1</v>
      </c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5">
        <v>1</v>
      </c>
      <c r="CG693" s="3"/>
      <c r="CH693" s="3">
        <v>3</v>
      </c>
      <c r="CI693" t="str">
        <f>VLOOKUP(A693,Таксономия!A:D,4)</f>
        <v xml:space="preserve"> Alphaproteobacteria</v>
      </c>
    </row>
    <row r="694" spans="1:87" x14ac:dyDescent="0.3">
      <c r="A694" s="2" t="s">
        <v>1484</v>
      </c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5">
        <v>1</v>
      </c>
      <c r="CG694" s="3"/>
      <c r="CH694" s="3">
        <v>1</v>
      </c>
      <c r="CI694" t="str">
        <f>VLOOKUP(A694,Таксономия!A:D,4)</f>
        <v xml:space="preserve"> Gammaproteobacteria</v>
      </c>
    </row>
    <row r="695" spans="1:87" x14ac:dyDescent="0.3">
      <c r="A695" s="2" t="s">
        <v>1486</v>
      </c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>
        <v>1</v>
      </c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5">
        <v>1</v>
      </c>
      <c r="CG695" s="3"/>
      <c r="CH695" s="3">
        <v>2</v>
      </c>
      <c r="CI695" t="str">
        <f>VLOOKUP(A695,Таксономия!A:D,4)</f>
        <v xml:space="preserve"> Betaproteobacteria</v>
      </c>
    </row>
    <row r="696" spans="1:87" x14ac:dyDescent="0.3">
      <c r="A696" s="2" t="s">
        <v>1489</v>
      </c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>
        <v>1</v>
      </c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5">
        <v>1</v>
      </c>
      <c r="CG696" s="3"/>
      <c r="CH696" s="3">
        <v>2</v>
      </c>
      <c r="CI696" t="str">
        <f>VLOOKUP(A696,Таксономия!A:D,4)</f>
        <v xml:space="preserve"> Betaproteobacteria</v>
      </c>
    </row>
    <row r="697" spans="1:87" x14ac:dyDescent="0.3">
      <c r="A697" s="2" t="s">
        <v>1491</v>
      </c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5">
        <v>1</v>
      </c>
      <c r="CG697" s="3"/>
      <c r="CH697" s="3">
        <v>1</v>
      </c>
      <c r="CI697" t="str">
        <f>VLOOKUP(A697,Таксономия!A:D,4)</f>
        <v xml:space="preserve"> Betaproteobacteria</v>
      </c>
    </row>
    <row r="698" spans="1:87" x14ac:dyDescent="0.3">
      <c r="A698" s="2" t="s">
        <v>1493</v>
      </c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5">
        <v>1</v>
      </c>
      <c r="CG698" s="3"/>
      <c r="CH698" s="3">
        <v>1</v>
      </c>
      <c r="CI698" t="str">
        <f>VLOOKUP(A698,Таксономия!A:D,4)</f>
        <v xml:space="preserve"> Clostridia</v>
      </c>
    </row>
    <row r="699" spans="1:87" x14ac:dyDescent="0.3">
      <c r="A699" s="2" t="s">
        <v>1495</v>
      </c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5">
        <v>1</v>
      </c>
      <c r="CG699" s="3"/>
      <c r="CH699" s="3">
        <v>1</v>
      </c>
      <c r="CI699" t="str">
        <f>VLOOKUP(A699,Таксономия!A:D,4)</f>
        <v xml:space="preserve"> Clostridia</v>
      </c>
    </row>
    <row r="700" spans="1:87" x14ac:dyDescent="0.3">
      <c r="A700" s="2" t="s">
        <v>1497</v>
      </c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>
        <v>1</v>
      </c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>
        <v>1</v>
      </c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5">
        <v>1</v>
      </c>
      <c r="CG700" s="3"/>
      <c r="CH700" s="3">
        <v>3</v>
      </c>
      <c r="CI700" t="str">
        <f>VLOOKUP(A700,Таксономия!A:D,4)</f>
        <v xml:space="preserve"> Flavobacteriia.</v>
      </c>
    </row>
    <row r="701" spans="1:87" x14ac:dyDescent="0.3">
      <c r="A701" s="2" t="s">
        <v>1499</v>
      </c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5">
        <v>1</v>
      </c>
      <c r="CG701" s="3">
        <v>1</v>
      </c>
      <c r="CH701" s="3">
        <v>2</v>
      </c>
      <c r="CI701" t="str">
        <f>VLOOKUP(A701,Таксономия!A:D,4)</f>
        <v xml:space="preserve"> Alphaproteobacteria</v>
      </c>
    </row>
    <row r="702" spans="1:87" x14ac:dyDescent="0.3">
      <c r="A702" s="2" t="s">
        <v>1501</v>
      </c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>
        <v>1</v>
      </c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5">
        <v>1</v>
      </c>
      <c r="CG702" s="3"/>
      <c r="CH702" s="3">
        <v>2</v>
      </c>
      <c r="CI702" t="str">
        <f>VLOOKUP(A702,Таксономия!A:D,4)</f>
        <v xml:space="preserve"> Deltaproteobacteria</v>
      </c>
    </row>
    <row r="703" spans="1:87" x14ac:dyDescent="0.3">
      <c r="A703" s="2" t="s">
        <v>1503</v>
      </c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>
        <v>1</v>
      </c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5">
        <v>2</v>
      </c>
      <c r="CG703" s="3"/>
      <c r="CH703" s="3">
        <v>3</v>
      </c>
      <c r="CI703" t="str">
        <f>VLOOKUP(A703,Таксономия!A:D,4)</f>
        <v xml:space="preserve"> Deltaproteobacteria</v>
      </c>
    </row>
    <row r="704" spans="1:87" x14ac:dyDescent="0.3">
      <c r="A704" s="2" t="s">
        <v>1505</v>
      </c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5">
        <v>1</v>
      </c>
      <c r="CG704" s="3"/>
      <c r="CH704" s="3">
        <v>1</v>
      </c>
      <c r="CI704" t="str">
        <f>VLOOKUP(A704,Таксономия!A:D,4)</f>
        <v xml:space="preserve"> Deltaproteobacteria</v>
      </c>
    </row>
    <row r="705" spans="1:87" x14ac:dyDescent="0.3">
      <c r="A705" s="2" t="s">
        <v>1507</v>
      </c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5">
        <v>1</v>
      </c>
      <c r="CG705" s="3"/>
      <c r="CH705" s="3">
        <v>1</v>
      </c>
      <c r="CI705" t="str">
        <f>VLOOKUP(A705,Таксономия!A:D,4)</f>
        <v xml:space="preserve"> Deltaproteobacteria</v>
      </c>
    </row>
    <row r="706" spans="1:87" x14ac:dyDescent="0.3">
      <c r="A706" s="2" t="s">
        <v>1509</v>
      </c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5">
        <v>1</v>
      </c>
      <c r="CG706" s="3"/>
      <c r="CH706" s="3">
        <v>1</v>
      </c>
      <c r="CI706" t="str">
        <f>VLOOKUP(A706,Таксономия!A:D,4)</f>
        <v xml:space="preserve"> Deltaproteobacteria</v>
      </c>
    </row>
    <row r="707" spans="1:87" x14ac:dyDescent="0.3">
      <c r="A707" s="2" t="s">
        <v>1511</v>
      </c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5">
        <v>1</v>
      </c>
      <c r="CG707" s="3"/>
      <c r="CH707" s="3">
        <v>1</v>
      </c>
      <c r="CI707" t="str">
        <f>VLOOKUP(A707,Таксономия!A:D,4)</f>
        <v xml:space="preserve"> Deltaproteobacteria</v>
      </c>
    </row>
    <row r="708" spans="1:87" x14ac:dyDescent="0.3">
      <c r="A708" s="2" t="s">
        <v>1513</v>
      </c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>
        <v>1</v>
      </c>
      <c r="CD708" s="3"/>
      <c r="CE708" s="3"/>
      <c r="CF708" s="5">
        <v>1</v>
      </c>
      <c r="CG708" s="3"/>
      <c r="CH708" s="3">
        <v>2</v>
      </c>
      <c r="CI708" t="str">
        <f>VLOOKUP(A708,Таксономия!A:D,4)</f>
        <v xml:space="preserve"> Deltaproteobacteria</v>
      </c>
    </row>
    <row r="709" spans="1:87" x14ac:dyDescent="0.3">
      <c r="A709" s="2" t="s">
        <v>1515</v>
      </c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5">
        <v>1</v>
      </c>
      <c r="CG709" s="3"/>
      <c r="CH709" s="3">
        <v>1</v>
      </c>
      <c r="CI709" t="str">
        <f>VLOOKUP(A709,Таксономия!A:D,4)</f>
        <v xml:space="preserve"> Deltaproteobacteria</v>
      </c>
    </row>
    <row r="710" spans="1:87" x14ac:dyDescent="0.3">
      <c r="A710" s="2" t="s">
        <v>1517</v>
      </c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5">
        <v>1</v>
      </c>
      <c r="CG710" s="3"/>
      <c r="CH710" s="3">
        <v>1</v>
      </c>
      <c r="CI710" t="str">
        <f>VLOOKUP(A710,Таксономия!A:D,4)</f>
        <v xml:space="preserve"> Deltaproteobacteria</v>
      </c>
    </row>
    <row r="711" spans="1:87" x14ac:dyDescent="0.3">
      <c r="A711" s="2" t="s">
        <v>1519</v>
      </c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5">
        <v>1</v>
      </c>
      <c r="CG711" s="3"/>
      <c r="CH711" s="3">
        <v>1</v>
      </c>
      <c r="CI711" t="str">
        <f>VLOOKUP(A711,Таксономия!A:D,4)</f>
        <v xml:space="preserve"> Deltaproteobacteria</v>
      </c>
    </row>
    <row r="712" spans="1:87" x14ac:dyDescent="0.3">
      <c r="A712" s="2" t="s">
        <v>1521</v>
      </c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5">
        <v>2</v>
      </c>
      <c r="CG712" s="3"/>
      <c r="CH712" s="3">
        <v>2</v>
      </c>
      <c r="CI712" t="str">
        <f>VLOOKUP(A712,Таксономия!A:D,4)</f>
        <v xml:space="preserve"> Bacteroidetes Order II. Incertae sedis</v>
      </c>
    </row>
    <row r="713" spans="1:87" x14ac:dyDescent="0.3">
      <c r="A713" s="2" t="s">
        <v>1523</v>
      </c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5">
        <v>1</v>
      </c>
      <c r="CG713" s="3"/>
      <c r="CH713" s="3">
        <v>1</v>
      </c>
      <c r="CI713" t="str">
        <f>VLOOKUP(A713,Таксономия!A:D,4)</f>
        <v xml:space="preserve"> Alphaproteobacteria</v>
      </c>
    </row>
    <row r="714" spans="1:87" x14ac:dyDescent="0.3">
      <c r="A714" s="2" t="s">
        <v>1525</v>
      </c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5">
        <v>1</v>
      </c>
      <c r="CG714" s="3"/>
      <c r="CH714" s="3">
        <v>1</v>
      </c>
      <c r="CI714" t="str">
        <f>VLOOKUP(A714,Таксономия!A:D,4)</f>
        <v xml:space="preserve"> Deltaproteobacteria</v>
      </c>
    </row>
    <row r="715" spans="1:87" x14ac:dyDescent="0.3">
      <c r="A715" s="2" t="s">
        <v>1527</v>
      </c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5">
        <v>1</v>
      </c>
      <c r="CG715" s="3"/>
      <c r="CH715" s="3">
        <v>1</v>
      </c>
      <c r="CI715" t="str">
        <f>VLOOKUP(A715,Таксономия!A:D,4)</f>
        <v xml:space="preserve"> Deltaproteobacteria</v>
      </c>
    </row>
    <row r="716" spans="1:87" x14ac:dyDescent="0.3">
      <c r="A716" s="2" t="s">
        <v>1529</v>
      </c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5">
        <v>4</v>
      </c>
      <c r="CG716" s="3"/>
      <c r="CH716" s="3">
        <v>4</v>
      </c>
      <c r="CI716" t="str">
        <f>VLOOKUP(A716,Таксономия!A:D,4)</f>
        <v xml:space="preserve"> Deltaproteobacteria</v>
      </c>
    </row>
    <row r="717" spans="1:87" x14ac:dyDescent="0.3">
      <c r="A717" s="2" t="s">
        <v>1531</v>
      </c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5">
        <v>9</v>
      </c>
      <c r="CG717" s="3"/>
      <c r="CH717" s="3">
        <v>9</v>
      </c>
      <c r="CI717" t="str">
        <f>VLOOKUP(A717,Таксономия!A:D,4)</f>
        <v xml:space="preserve"> Deltaproteobacteria</v>
      </c>
    </row>
    <row r="718" spans="1:87" x14ac:dyDescent="0.3">
      <c r="A718" s="2" t="s">
        <v>1533</v>
      </c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5">
        <v>4</v>
      </c>
      <c r="CG718" s="3"/>
      <c r="CH718" s="3">
        <v>4</v>
      </c>
      <c r="CI718" t="str">
        <f>VLOOKUP(A718,Таксономия!A:D,4)</f>
        <v xml:space="preserve"> Deltaproteobacteria</v>
      </c>
    </row>
    <row r="719" spans="1:87" x14ac:dyDescent="0.3">
      <c r="A719" s="2" t="s">
        <v>1535</v>
      </c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5">
        <v>1</v>
      </c>
      <c r="CG719" s="3"/>
      <c r="CH719" s="3">
        <v>1</v>
      </c>
      <c r="CI719" t="str">
        <f>VLOOKUP(A719,Таксономия!A:D,4)</f>
        <v xml:space="preserve"> Deltaproteobacteria</v>
      </c>
    </row>
    <row r="720" spans="1:87" x14ac:dyDescent="0.3">
      <c r="A720" s="2" t="s">
        <v>1537</v>
      </c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>
        <v>1</v>
      </c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5">
        <v>1</v>
      </c>
      <c r="CG720" s="3"/>
      <c r="CH720" s="3">
        <v>2</v>
      </c>
      <c r="CI720" t="str">
        <f>VLOOKUP(A720,Таксономия!A:D,4)</f>
        <v xml:space="preserve"> Deltaproteobacteria</v>
      </c>
    </row>
    <row r="721" spans="1:87" x14ac:dyDescent="0.3">
      <c r="A721" s="2" t="s">
        <v>1539</v>
      </c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5">
        <v>1</v>
      </c>
      <c r="CG721" s="3"/>
      <c r="CH721" s="3">
        <v>1</v>
      </c>
      <c r="CI721" t="str">
        <f>VLOOKUP(A721,Таксономия!A:D,4)</f>
        <v xml:space="preserve"> Deltaproteobacteria</v>
      </c>
    </row>
    <row r="722" spans="1:87" x14ac:dyDescent="0.3">
      <c r="A722" s="2" t="s">
        <v>1541</v>
      </c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5">
        <v>1</v>
      </c>
      <c r="CG722" s="3"/>
      <c r="CH722" s="3">
        <v>1</v>
      </c>
      <c r="CI722" t="str">
        <f>VLOOKUP(A722,Таксономия!A:D,4)</f>
        <v xml:space="preserve"> Deltaproteobacteria</v>
      </c>
    </row>
    <row r="723" spans="1:87" x14ac:dyDescent="0.3">
      <c r="A723" s="2" t="s">
        <v>1543</v>
      </c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>
        <v>1</v>
      </c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5">
        <v>1</v>
      </c>
      <c r="CG723" s="3">
        <v>1</v>
      </c>
      <c r="CH723" s="3">
        <v>3</v>
      </c>
      <c r="CI723" t="str">
        <f>VLOOKUP(A723,Таксономия!A:D,4)</f>
        <v xml:space="preserve"> Deltaproteobacteria</v>
      </c>
    </row>
    <row r="724" spans="1:87" x14ac:dyDescent="0.3">
      <c r="A724" s="2" t="s">
        <v>1545</v>
      </c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>
        <v>1</v>
      </c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5">
        <v>1</v>
      </c>
      <c r="CG724" s="3">
        <v>1</v>
      </c>
      <c r="CH724" s="3">
        <v>3</v>
      </c>
      <c r="CI724" t="str">
        <f>VLOOKUP(A724,Таксономия!A:D,4)</f>
        <v xml:space="preserve"> Deltaproteobacteria</v>
      </c>
    </row>
    <row r="725" spans="1:87" x14ac:dyDescent="0.3">
      <c r="A725" s="2" t="s">
        <v>1547</v>
      </c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5">
        <v>1</v>
      </c>
      <c r="CG725" s="3"/>
      <c r="CH725" s="3">
        <v>1</v>
      </c>
      <c r="CI725" t="str">
        <f>VLOOKUP(A725,Таксономия!A:D,4)</f>
        <v xml:space="preserve"> Deltaproteobacteria</v>
      </c>
    </row>
    <row r="726" spans="1:87" x14ac:dyDescent="0.3">
      <c r="A726" s="2" t="s">
        <v>1549</v>
      </c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5">
        <v>1</v>
      </c>
      <c r="CG726" s="3"/>
      <c r="CH726" s="3">
        <v>1</v>
      </c>
      <c r="CI726" t="str">
        <f>VLOOKUP(A726,Таксономия!A:D,4)</f>
        <v xml:space="preserve"> Deltaproteobacteria</v>
      </c>
    </row>
    <row r="727" spans="1:87" x14ac:dyDescent="0.3">
      <c r="A727" s="2" t="s">
        <v>1551</v>
      </c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5">
        <v>1</v>
      </c>
      <c r="CG727" s="3"/>
      <c r="CH727" s="3">
        <v>1</v>
      </c>
      <c r="CI727" t="str">
        <f>VLOOKUP(A727,Таксономия!A:D,4)</f>
        <v xml:space="preserve"> Deltaproteobacteria</v>
      </c>
    </row>
    <row r="728" spans="1:87" x14ac:dyDescent="0.3">
      <c r="A728" s="2" t="s">
        <v>1553</v>
      </c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5">
        <v>1</v>
      </c>
      <c r="CG728" s="3"/>
      <c r="CH728" s="3">
        <v>1</v>
      </c>
      <c r="CI728" t="str">
        <f>VLOOKUP(A728,Таксономия!A:D,4)</f>
        <v xml:space="preserve"> Deltaproteobacteria</v>
      </c>
    </row>
    <row r="729" spans="1:87" x14ac:dyDescent="0.3">
      <c r="A729" s="2" t="s">
        <v>1555</v>
      </c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5">
        <v>3</v>
      </c>
      <c r="CG729" s="3">
        <v>1</v>
      </c>
      <c r="CH729" s="3">
        <v>4</v>
      </c>
      <c r="CI729" t="str">
        <f>VLOOKUP(A729,Таксономия!A:D,4)</f>
        <v xml:space="preserve"> Chlorobia</v>
      </c>
    </row>
    <row r="730" spans="1:87" x14ac:dyDescent="0.3">
      <c r="A730" s="2" t="s">
        <v>1557</v>
      </c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>
        <v>1</v>
      </c>
      <c r="BW730" s="3"/>
      <c r="BX730" s="3"/>
      <c r="BY730" s="3"/>
      <c r="BZ730" s="3"/>
      <c r="CA730" s="3"/>
      <c r="CB730" s="3"/>
      <c r="CC730" s="3"/>
      <c r="CD730" s="3"/>
      <c r="CE730" s="3"/>
      <c r="CF730" s="5">
        <v>2</v>
      </c>
      <c r="CG730" s="3"/>
      <c r="CH730" s="3">
        <v>3</v>
      </c>
      <c r="CI730" t="str">
        <f>VLOOKUP(A730,Таксономия!A:D,4)</f>
        <v xml:space="preserve"> Chlorobia</v>
      </c>
    </row>
    <row r="731" spans="1:87" x14ac:dyDescent="0.3">
      <c r="A731" s="2" t="s">
        <v>1559</v>
      </c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5">
        <v>1</v>
      </c>
      <c r="CG731" s="3"/>
      <c r="CH731" s="3">
        <v>1</v>
      </c>
      <c r="CI731" t="str">
        <f>VLOOKUP(A731,Таксономия!A:D,4)</f>
        <v xml:space="preserve"> Gammaproteobacteria</v>
      </c>
    </row>
    <row r="732" spans="1:87" x14ac:dyDescent="0.3">
      <c r="A732" s="2" t="s">
        <v>1561</v>
      </c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>
        <v>1</v>
      </c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5">
        <v>1</v>
      </c>
      <c r="CG732" s="3"/>
      <c r="CH732" s="3">
        <v>2</v>
      </c>
      <c r="CI732" t="str">
        <f>VLOOKUP(A732,Таксономия!A:D,4)</f>
        <v xml:space="preserve"> Betaproteobacteria</v>
      </c>
    </row>
    <row r="733" spans="1:87" x14ac:dyDescent="0.3">
      <c r="A733" s="2" t="s">
        <v>1564</v>
      </c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>
        <v>1</v>
      </c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5">
        <v>1</v>
      </c>
      <c r="CG733" s="3"/>
      <c r="CH733" s="3">
        <v>2</v>
      </c>
      <c r="CI733" t="str">
        <f>VLOOKUP(A733,Таксономия!A:D,4)</f>
        <v xml:space="preserve"> Epsilonproteobacteria</v>
      </c>
    </row>
    <row r="734" spans="1:87" x14ac:dyDescent="0.3">
      <c r="A734" s="2" t="s">
        <v>1566</v>
      </c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5">
        <v>1</v>
      </c>
      <c r="CG734" s="3"/>
      <c r="CH734" s="3">
        <v>1</v>
      </c>
      <c r="CI734" t="str">
        <f>VLOOKUP(A734,Таксономия!A:D,4)</f>
        <v xml:space="preserve"> Epsilonproteobacteria</v>
      </c>
    </row>
    <row r="735" spans="1:87" s="16" customFormat="1" x14ac:dyDescent="0.3">
      <c r="A735" s="14" t="s">
        <v>1568</v>
      </c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>
        <v>2</v>
      </c>
      <c r="CG735" s="15"/>
      <c r="CH735" s="15">
        <v>2</v>
      </c>
      <c r="CI735" s="16" t="str">
        <f>VLOOKUP(A735,Таксономия!A:D,4)</f>
        <v xml:space="preserve"> Deltaproteobacteria</v>
      </c>
    </row>
    <row r="736" spans="1:87" x14ac:dyDescent="0.3">
      <c r="A736" s="2" t="s">
        <v>1570</v>
      </c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5">
        <v>1</v>
      </c>
      <c r="CG736" s="3"/>
      <c r="CH736" s="3">
        <v>1</v>
      </c>
      <c r="CI736" t="str">
        <f>VLOOKUP(A736,Таксономия!A:D,4)</f>
        <v xml:space="preserve"> Deinococci</v>
      </c>
    </row>
    <row r="737" spans="1:87" x14ac:dyDescent="0.3">
      <c r="A737" s="2" t="s">
        <v>1572</v>
      </c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5">
        <v>1</v>
      </c>
      <c r="CG737" s="3">
        <v>1</v>
      </c>
      <c r="CH737" s="3">
        <v>2</v>
      </c>
      <c r="CI737" t="str">
        <f>VLOOKUP(A737,Таксономия!A:D,4)</f>
        <v xml:space="preserve"> Gammaproteobacteria</v>
      </c>
    </row>
    <row r="738" spans="1:87" s="16" customFormat="1" x14ac:dyDescent="0.3">
      <c r="A738" s="14" t="s">
        <v>1574</v>
      </c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>
        <v>2</v>
      </c>
      <c r="CG738" s="15"/>
      <c r="CH738" s="15">
        <v>2</v>
      </c>
      <c r="CI738" s="16" t="str">
        <f>VLOOKUP(A738,Таксономия!A:D,4)</f>
        <v xml:space="preserve"> Deltaproteobacteria</v>
      </c>
    </row>
    <row r="739" spans="1:87" x14ac:dyDescent="0.3">
      <c r="A739" s="2" t="s">
        <v>1576</v>
      </c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>
        <v>2</v>
      </c>
      <c r="BW739" s="3"/>
      <c r="BX739" s="3"/>
      <c r="BY739" s="3"/>
      <c r="BZ739" s="3"/>
      <c r="CA739" s="3"/>
      <c r="CB739" s="3"/>
      <c r="CC739" s="3"/>
      <c r="CD739" s="3"/>
      <c r="CE739" s="3"/>
      <c r="CF739" s="5">
        <v>1</v>
      </c>
      <c r="CG739" s="3"/>
      <c r="CH739" s="3">
        <v>3</v>
      </c>
      <c r="CI739" t="str">
        <f>VLOOKUP(A739,Таксономия!A:D,4)</f>
        <v xml:space="preserve"> Deltaproteobacteria</v>
      </c>
    </row>
    <row r="740" spans="1:87" x14ac:dyDescent="0.3">
      <c r="A740" s="2" t="s">
        <v>1578</v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>
        <v>1</v>
      </c>
      <c r="BW740" s="3"/>
      <c r="BX740" s="3"/>
      <c r="BY740" s="3"/>
      <c r="BZ740" s="3"/>
      <c r="CA740" s="3"/>
      <c r="CB740" s="3"/>
      <c r="CC740" s="3">
        <v>1</v>
      </c>
      <c r="CD740" s="3"/>
      <c r="CE740" s="3"/>
      <c r="CF740" s="5">
        <v>1</v>
      </c>
      <c r="CG740" s="3"/>
      <c r="CH740" s="3">
        <v>3</v>
      </c>
      <c r="CI740" t="str">
        <f>VLOOKUP(A740,Таксономия!A:D,4)</f>
        <v xml:space="preserve"> Deltaproteobacteria</v>
      </c>
    </row>
    <row r="741" spans="1:87" x14ac:dyDescent="0.3">
      <c r="A741" s="2" t="s">
        <v>1580</v>
      </c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5">
        <v>1</v>
      </c>
      <c r="CG741" s="3"/>
      <c r="CH741" s="3">
        <v>1</v>
      </c>
      <c r="CI741" t="str">
        <f>VLOOKUP(A741,Таксономия!A:D,4)</f>
        <v xml:space="preserve"> Deinococci</v>
      </c>
    </row>
    <row r="742" spans="1:87" x14ac:dyDescent="0.3">
      <c r="A742" s="2" t="s">
        <v>1582</v>
      </c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5">
        <v>2</v>
      </c>
      <c r="CG742" s="3"/>
      <c r="CH742" s="3">
        <v>2</v>
      </c>
      <c r="CI742" t="str">
        <f>VLOOKUP(A742,Таксономия!A:D,4)</f>
        <v xml:space="preserve"> Spirochaetales</v>
      </c>
    </row>
    <row r="743" spans="1:87" x14ac:dyDescent="0.3">
      <c r="A743" s="2" t="s">
        <v>1584</v>
      </c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>
        <v>1</v>
      </c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5">
        <v>2</v>
      </c>
      <c r="CG743" s="3"/>
      <c r="CH743" s="3">
        <v>3</v>
      </c>
      <c r="CI743" t="str">
        <f>VLOOKUP(A743,Таксономия!A:D,4)</f>
        <v xml:space="preserve"> Deltaproteobacteria</v>
      </c>
    </row>
    <row r="744" spans="1:87" x14ac:dyDescent="0.3">
      <c r="A744" s="2" t="s">
        <v>1586</v>
      </c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>
        <v>3</v>
      </c>
      <c r="BZ744" s="3">
        <v>1</v>
      </c>
      <c r="CA744" s="3"/>
      <c r="CB744" s="3"/>
      <c r="CC744" s="3"/>
      <c r="CD744" s="3"/>
      <c r="CE744" s="3"/>
      <c r="CF744" s="5">
        <v>1</v>
      </c>
      <c r="CG744" s="3"/>
      <c r="CH744" s="3">
        <v>5</v>
      </c>
      <c r="CI744" t="str">
        <f>VLOOKUP(A744,Таксономия!A:D,4)</f>
        <v xml:space="preserve"> Deltaproteobacteria</v>
      </c>
    </row>
    <row r="745" spans="1:87" x14ac:dyDescent="0.3">
      <c r="A745" s="2" t="s">
        <v>1588</v>
      </c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5">
        <v>1</v>
      </c>
      <c r="CG745" s="3"/>
      <c r="CH745" s="3">
        <v>1</v>
      </c>
      <c r="CI745" t="str">
        <f>VLOOKUP(A745,Таксономия!A:D,4)</f>
        <v xml:space="preserve"> Deltaproteobacteria</v>
      </c>
    </row>
    <row r="746" spans="1:87" x14ac:dyDescent="0.3">
      <c r="A746" s="2" t="s">
        <v>1590</v>
      </c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5">
        <v>9</v>
      </c>
      <c r="CG746" s="3"/>
      <c r="CH746" s="3">
        <v>9</v>
      </c>
      <c r="CI746" t="str">
        <f>VLOOKUP(A746,Таксономия!A:D,4)</f>
        <v xml:space="preserve"> Deltaproteobacteria</v>
      </c>
    </row>
    <row r="747" spans="1:87" x14ac:dyDescent="0.3">
      <c r="A747" s="2" t="s">
        <v>1592</v>
      </c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>
        <v>1</v>
      </c>
      <c r="CB747" s="3"/>
      <c r="CC747" s="3">
        <v>1</v>
      </c>
      <c r="CD747" s="3"/>
      <c r="CE747" s="3"/>
      <c r="CF747" s="5">
        <v>1</v>
      </c>
      <c r="CG747" s="3"/>
      <c r="CH747" s="3">
        <v>3</v>
      </c>
      <c r="CI747" t="str">
        <f>VLOOKUP(A747,Таксономия!A:D,4)</f>
        <v xml:space="preserve"> Deltaproteobacteria</v>
      </c>
    </row>
    <row r="748" spans="1:87" x14ac:dyDescent="0.3">
      <c r="A748" s="2" t="s">
        <v>1594</v>
      </c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5">
        <v>4</v>
      </c>
      <c r="CG748" s="3"/>
      <c r="CH748" s="3">
        <v>4</v>
      </c>
      <c r="CI748" t="str">
        <f>VLOOKUP(A748,Таксономия!A:D,4)</f>
        <v xml:space="preserve"> Deltaproteobacteria</v>
      </c>
    </row>
    <row r="749" spans="1:87" x14ac:dyDescent="0.3">
      <c r="A749" s="2" t="s">
        <v>1596</v>
      </c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5">
        <v>1</v>
      </c>
      <c r="CG749" s="3"/>
      <c r="CH749" s="3">
        <v>1</v>
      </c>
      <c r="CI749" t="str">
        <f>VLOOKUP(A749,Таксономия!A:D,4)</f>
        <v xml:space="preserve"> Deltaproteobacteria</v>
      </c>
    </row>
    <row r="750" spans="1:87" x14ac:dyDescent="0.3">
      <c r="A750" s="2" t="s">
        <v>1598</v>
      </c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5">
        <v>1</v>
      </c>
      <c r="CG750" s="3"/>
      <c r="CH750" s="3">
        <v>1</v>
      </c>
      <c r="CI750" t="str">
        <f>VLOOKUP(A750,Таксономия!A:D,4)</f>
        <v xml:space="preserve"> Deltaproteobacteria</v>
      </c>
    </row>
    <row r="751" spans="1:87" x14ac:dyDescent="0.3">
      <c r="A751" s="2" t="s">
        <v>1600</v>
      </c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5">
        <v>4</v>
      </c>
      <c r="CG751" s="3"/>
      <c r="CH751" s="3">
        <v>4</v>
      </c>
      <c r="CI751" t="str">
        <f>VLOOKUP(A751,Таксономия!A:D,4)</f>
        <v xml:space="preserve"> Deltaproteobacteria</v>
      </c>
    </row>
    <row r="752" spans="1:87" x14ac:dyDescent="0.3">
      <c r="A752" s="2" t="s">
        <v>1602</v>
      </c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5">
        <v>1</v>
      </c>
      <c r="CG752" s="3"/>
      <c r="CH752" s="3">
        <v>1</v>
      </c>
      <c r="CI752" t="str">
        <f>VLOOKUP(A752,Таксономия!A:D,4)</f>
        <v xml:space="preserve"> Deltaproteobacteria</v>
      </c>
    </row>
    <row r="753" spans="1:87" x14ac:dyDescent="0.3">
      <c r="A753" s="2" t="s">
        <v>1604</v>
      </c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5">
        <v>1</v>
      </c>
      <c r="CG753" s="3"/>
      <c r="CH753" s="3">
        <v>1</v>
      </c>
      <c r="CI753" t="str">
        <f>VLOOKUP(A753,Таксономия!A:D,4)</f>
        <v xml:space="preserve"> Deltaproteobacteria</v>
      </c>
    </row>
    <row r="754" spans="1:87" x14ac:dyDescent="0.3">
      <c r="A754" s="2" t="s">
        <v>1606</v>
      </c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>
        <v>1</v>
      </c>
      <c r="CD754" s="3"/>
      <c r="CE754" s="3"/>
      <c r="CF754" s="5">
        <v>1</v>
      </c>
      <c r="CG754" s="3"/>
      <c r="CH754" s="3">
        <v>2</v>
      </c>
      <c r="CI754" t="str">
        <f>VLOOKUP(A754,Таксономия!A:D,4)</f>
        <v xml:space="preserve"> Gammaproteobacteria</v>
      </c>
    </row>
    <row r="755" spans="1:87" x14ac:dyDescent="0.3">
      <c r="A755" s="2" t="s">
        <v>1608</v>
      </c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>
        <v>1</v>
      </c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5">
        <v>1</v>
      </c>
      <c r="CG755" s="3"/>
      <c r="CH755" s="3">
        <v>2</v>
      </c>
      <c r="CI755" t="str">
        <f>VLOOKUP(A755,Таксономия!A:D,4)</f>
        <v xml:space="preserve"> Epsilonproteobacteria</v>
      </c>
    </row>
    <row r="756" spans="1:87" x14ac:dyDescent="0.3">
      <c r="A756" s="2" t="s">
        <v>1610</v>
      </c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5">
        <v>1</v>
      </c>
      <c r="CG756" s="3"/>
      <c r="CH756" s="3">
        <v>1</v>
      </c>
      <c r="CI756" t="str">
        <f>VLOOKUP(A756,Таксономия!A:D,4)</f>
        <v xml:space="preserve"> Gammaproteobacteria</v>
      </c>
    </row>
    <row r="757" spans="1:87" x14ac:dyDescent="0.3">
      <c r="A757" s="2" t="s">
        <v>1612</v>
      </c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>
        <v>1</v>
      </c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5">
        <v>1</v>
      </c>
      <c r="CG757" s="3"/>
      <c r="CH757" s="3">
        <v>2</v>
      </c>
      <c r="CI757" t="str">
        <f>VLOOKUP(A757,Таксономия!A:D,4)</f>
        <v xml:space="preserve"> Gammaproteobacteria</v>
      </c>
    </row>
    <row r="758" spans="1:87" x14ac:dyDescent="0.3">
      <c r="A758" s="2" t="s">
        <v>1614</v>
      </c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>
        <v>1</v>
      </c>
      <c r="CD758" s="3"/>
      <c r="CE758" s="3"/>
      <c r="CF758" s="5">
        <v>1</v>
      </c>
      <c r="CG758" s="3"/>
      <c r="CH758" s="3">
        <v>2</v>
      </c>
      <c r="CI758" t="str">
        <f>VLOOKUP(A758,Таксономия!A:D,4)</f>
        <v xml:space="preserve"> Gammaproteobacteria</v>
      </c>
    </row>
    <row r="759" spans="1:87" x14ac:dyDescent="0.3">
      <c r="A759" s="2" t="s">
        <v>1616</v>
      </c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>
        <v>1</v>
      </c>
      <c r="CD759" s="3"/>
      <c r="CE759" s="3"/>
      <c r="CF759" s="5">
        <v>1</v>
      </c>
      <c r="CG759" s="3"/>
      <c r="CH759" s="3">
        <v>2</v>
      </c>
      <c r="CI759" t="str">
        <f>VLOOKUP(A759,Таксономия!A:D,4)</f>
        <v xml:space="preserve"> Gammaproteobacteria</v>
      </c>
    </row>
    <row r="760" spans="1:87" x14ac:dyDescent="0.3">
      <c r="A760" s="2" t="s">
        <v>1618</v>
      </c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5">
        <v>1</v>
      </c>
      <c r="CG760" s="3"/>
      <c r="CH760" s="3">
        <v>1</v>
      </c>
      <c r="CI760" t="str">
        <f>VLOOKUP(A760,Таксономия!A:D,4)</f>
        <v xml:space="preserve"> Gammaproteobacteria</v>
      </c>
    </row>
    <row r="761" spans="1:87" x14ac:dyDescent="0.3">
      <c r="A761" s="2" t="s">
        <v>1620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5">
        <v>1</v>
      </c>
      <c r="CG761" s="3"/>
      <c r="CH761" s="3">
        <v>1</v>
      </c>
      <c r="CI761" t="str">
        <f>VLOOKUP(A761,Таксономия!A:D,4)</f>
        <v xml:space="preserve"> Gammaproteobacteria</v>
      </c>
    </row>
    <row r="762" spans="1:87" s="10" customFormat="1" x14ac:dyDescent="0.3">
      <c r="A762" s="25" t="s">
        <v>1622</v>
      </c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>
        <v>2</v>
      </c>
      <c r="CG762" s="9"/>
      <c r="CH762" s="9">
        <v>2</v>
      </c>
      <c r="CI762" s="10" t="str">
        <f>VLOOKUP(A762,Таксономия!A:D,4)</f>
        <v xml:space="preserve"> Gammaproteobacteria</v>
      </c>
    </row>
    <row r="763" spans="1:87" x14ac:dyDescent="0.3">
      <c r="A763" s="2" t="s">
        <v>1624</v>
      </c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5">
        <v>1</v>
      </c>
      <c r="CG763" s="3"/>
      <c r="CH763" s="3">
        <v>1</v>
      </c>
      <c r="CI763" t="str">
        <f>VLOOKUP(A763,Таксономия!A:D,4)</f>
        <v xml:space="preserve"> Gammaproteobacteria</v>
      </c>
    </row>
    <row r="764" spans="1:87" x14ac:dyDescent="0.3">
      <c r="A764" s="2" t="s">
        <v>1626</v>
      </c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5">
        <v>2</v>
      </c>
      <c r="CG764" s="3"/>
      <c r="CH764" s="3">
        <v>2</v>
      </c>
      <c r="CI764" t="str">
        <f>VLOOKUP(A764,Таксономия!A:D,4)</f>
        <v xml:space="preserve"> Spirochaetales</v>
      </c>
    </row>
    <row r="765" spans="1:87" x14ac:dyDescent="0.3">
      <c r="A765" s="2" t="s">
        <v>1628</v>
      </c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5">
        <v>1</v>
      </c>
      <c r="CG765" s="3"/>
      <c r="CH765" s="3">
        <v>1</v>
      </c>
      <c r="CI765" t="str">
        <f>VLOOKUP(A765,Таксономия!A:D,4)</f>
        <v xml:space="preserve"> Deltaproteobacteria</v>
      </c>
    </row>
    <row r="766" spans="1:87" x14ac:dyDescent="0.3">
      <c r="A766" s="2" t="s">
        <v>1630</v>
      </c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5">
        <v>1</v>
      </c>
      <c r="CG766" s="3"/>
      <c r="CH766" s="3">
        <v>1</v>
      </c>
      <c r="CI766" t="str">
        <f>VLOOKUP(A766,Таксономия!A:D,4)</f>
        <v xml:space="preserve"> Gammaproteobacteria</v>
      </c>
    </row>
    <row r="767" spans="1:87" x14ac:dyDescent="0.3">
      <c r="A767" s="2" t="s">
        <v>1632</v>
      </c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>
        <v>1</v>
      </c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5">
        <v>1</v>
      </c>
      <c r="CG767" s="3"/>
      <c r="CH767" s="3">
        <v>2</v>
      </c>
      <c r="CI767" t="str">
        <f>VLOOKUP(A767,Таксономия!A:D,4)</f>
        <v xml:space="preserve"> Gammaproteobacteria</v>
      </c>
    </row>
    <row r="768" spans="1:87" x14ac:dyDescent="0.3">
      <c r="A768" s="2" t="s">
        <v>1636</v>
      </c>
      <c r="B768" s="3">
        <v>1</v>
      </c>
      <c r="C768" s="3">
        <v>1</v>
      </c>
      <c r="D768" s="3">
        <v>2</v>
      </c>
      <c r="E768" s="3">
        <v>1</v>
      </c>
      <c r="F768" s="3">
        <v>1</v>
      </c>
      <c r="G768" s="3">
        <v>1</v>
      </c>
      <c r="H768" s="3">
        <v>1</v>
      </c>
      <c r="I768" s="3">
        <v>3</v>
      </c>
      <c r="J768" s="3">
        <v>1</v>
      </c>
      <c r="K768" s="3">
        <v>1</v>
      </c>
      <c r="L768" s="3">
        <v>1</v>
      </c>
      <c r="M768" s="3">
        <v>1</v>
      </c>
      <c r="N768" s="3">
        <v>1</v>
      </c>
      <c r="O768" s="3">
        <v>1</v>
      </c>
      <c r="P768" s="3">
        <v>8</v>
      </c>
      <c r="Q768" s="3">
        <v>1</v>
      </c>
      <c r="R768" s="3">
        <v>1</v>
      </c>
      <c r="S768" s="3">
        <v>2</v>
      </c>
      <c r="T768" s="3">
        <v>1</v>
      </c>
      <c r="U768" s="3">
        <v>6</v>
      </c>
      <c r="V768" s="3">
        <v>1</v>
      </c>
      <c r="W768" s="3">
        <v>29</v>
      </c>
      <c r="X768" s="3">
        <v>1</v>
      </c>
      <c r="Y768" s="3">
        <v>1</v>
      </c>
      <c r="Z768" s="3">
        <v>15</v>
      </c>
      <c r="AA768" s="3">
        <v>3</v>
      </c>
      <c r="AB768" s="3">
        <v>1</v>
      </c>
      <c r="AC768" s="3">
        <v>2</v>
      </c>
      <c r="AD768" s="3">
        <v>2</v>
      </c>
      <c r="AE768" s="3">
        <v>1</v>
      </c>
      <c r="AF768" s="3">
        <v>4</v>
      </c>
      <c r="AG768" s="3">
        <v>2</v>
      </c>
      <c r="AH768" s="3">
        <v>3</v>
      </c>
      <c r="AI768" s="3">
        <v>1</v>
      </c>
      <c r="AJ768" s="3">
        <v>1</v>
      </c>
      <c r="AK768" s="3">
        <v>1</v>
      </c>
      <c r="AL768" s="3">
        <v>1</v>
      </c>
      <c r="AM768" s="3">
        <v>5</v>
      </c>
      <c r="AN768" s="3">
        <v>1</v>
      </c>
      <c r="AO768" s="3">
        <v>1</v>
      </c>
      <c r="AP768" s="3">
        <v>3</v>
      </c>
      <c r="AQ768" s="3">
        <v>1</v>
      </c>
      <c r="AR768" s="3">
        <v>4</v>
      </c>
      <c r="AS768" s="3">
        <v>1</v>
      </c>
      <c r="AT768" s="3">
        <v>4</v>
      </c>
      <c r="AU768" s="3">
        <v>4</v>
      </c>
      <c r="AV768" s="3">
        <v>1</v>
      </c>
      <c r="AW768" s="3">
        <v>2</v>
      </c>
      <c r="AX768" s="3">
        <v>2</v>
      </c>
      <c r="AY768" s="3">
        <v>1</v>
      </c>
      <c r="AZ768" s="3">
        <v>1</v>
      </c>
      <c r="BA768" s="3">
        <v>1</v>
      </c>
      <c r="BB768" s="3">
        <v>1</v>
      </c>
      <c r="BC768" s="3">
        <v>2</v>
      </c>
      <c r="BD768" s="3">
        <v>2</v>
      </c>
      <c r="BE768" s="3">
        <v>1</v>
      </c>
      <c r="BF768" s="3">
        <v>1</v>
      </c>
      <c r="BG768" s="3">
        <v>1</v>
      </c>
      <c r="BH768" s="3">
        <v>1</v>
      </c>
      <c r="BI768" s="3">
        <v>1</v>
      </c>
      <c r="BJ768" s="3">
        <v>2</v>
      </c>
      <c r="BK768" s="3">
        <v>2</v>
      </c>
      <c r="BL768" s="3">
        <v>2</v>
      </c>
      <c r="BM768" s="3">
        <v>2</v>
      </c>
      <c r="BN768" s="3">
        <v>1</v>
      </c>
      <c r="BO768" s="3">
        <v>1</v>
      </c>
      <c r="BP768" s="3">
        <v>1</v>
      </c>
      <c r="BQ768" s="3">
        <v>1</v>
      </c>
      <c r="BR768" s="3">
        <v>73</v>
      </c>
      <c r="BS768" s="3">
        <v>3</v>
      </c>
      <c r="BT768" s="3">
        <v>4</v>
      </c>
      <c r="BU768" s="3">
        <v>3</v>
      </c>
      <c r="BV768" s="3">
        <v>86</v>
      </c>
      <c r="BW768" s="3">
        <v>1</v>
      </c>
      <c r="BX768" s="3">
        <v>12</v>
      </c>
      <c r="BY768" s="3">
        <v>11</v>
      </c>
      <c r="BZ768" s="3">
        <v>16</v>
      </c>
      <c r="CA768" s="3">
        <v>11</v>
      </c>
      <c r="CB768" s="3">
        <v>1</v>
      </c>
      <c r="CC768" s="3">
        <v>44</v>
      </c>
      <c r="CD768" s="3">
        <v>10</v>
      </c>
      <c r="CE768" s="3">
        <v>5</v>
      </c>
      <c r="CF768" s="5">
        <v>1003</v>
      </c>
      <c r="CG768" s="3">
        <v>30</v>
      </c>
      <c r="CH768" s="3">
        <v>1472</v>
      </c>
    </row>
  </sheetData>
  <autoFilter ref="CI3:CI768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396"/>
  <sheetViews>
    <sheetView workbookViewId="0">
      <selection activeCell="B58" sqref="B58"/>
    </sheetView>
  </sheetViews>
  <sheetFormatPr defaultRowHeight="14.4" x14ac:dyDescent="0.3"/>
  <cols>
    <col min="1" max="1" width="9.109375" bestFit="1" customWidth="1"/>
    <col min="2" max="2" width="80.88671875" bestFit="1" customWidth="1"/>
  </cols>
  <sheetData>
    <row r="1" spans="1:2" x14ac:dyDescent="0.3">
      <c r="A1" t="s">
        <v>2725</v>
      </c>
      <c r="B1" t="str">
        <f>VLOOKUP(A1,Таксономия!A:D,4)</f>
        <v xml:space="preserve"> Deltaproteobacteria</v>
      </c>
    </row>
    <row r="2" spans="1:2" hidden="1" x14ac:dyDescent="0.3">
      <c r="A2" t="s">
        <v>2726</v>
      </c>
      <c r="B2" t="str">
        <f>VLOOKUP(A2,Таксономия!A:D,4)</f>
        <v xml:space="preserve"> Deltaproteobacteria</v>
      </c>
    </row>
    <row r="3" spans="1:2" x14ac:dyDescent="0.3">
      <c r="A3" t="s">
        <v>2727</v>
      </c>
      <c r="B3" t="str">
        <f>VLOOKUP(A3,Таксономия!A:D,4)</f>
        <v xml:space="preserve"> Gammaproteobacteria</v>
      </c>
    </row>
    <row r="4" spans="1:2" x14ac:dyDescent="0.3">
      <c r="A4" t="s">
        <v>2728</v>
      </c>
      <c r="B4" t="str">
        <f>VLOOKUP(A4,Таксономия!A:D,4)</f>
        <v xml:space="preserve"> Gammaproteobacteria</v>
      </c>
    </row>
    <row r="5" spans="1:2" x14ac:dyDescent="0.3">
      <c r="A5" t="s">
        <v>2729</v>
      </c>
      <c r="B5" t="str">
        <f>VLOOKUP(A5,Таксономия!A:D,4)</f>
        <v xml:space="preserve"> Gammaproteobacteria</v>
      </c>
    </row>
    <row r="6" spans="1:2" hidden="1" x14ac:dyDescent="0.3">
      <c r="A6" t="s">
        <v>2730</v>
      </c>
      <c r="B6" t="str">
        <f>VLOOKUP(A6,Таксономия!A:D,4)</f>
        <v xml:space="preserve"> Deltaproteobacteria</v>
      </c>
    </row>
    <row r="7" spans="1:2" x14ac:dyDescent="0.3">
      <c r="A7" t="s">
        <v>2731</v>
      </c>
      <c r="B7" t="str">
        <f>VLOOKUP(A7,Таксономия!A:D,4)</f>
        <v xml:space="preserve"> Gammaproteobacteria</v>
      </c>
    </row>
    <row r="8" spans="1:2" x14ac:dyDescent="0.3">
      <c r="A8" t="s">
        <v>2732</v>
      </c>
      <c r="B8" t="str">
        <f>VLOOKUP(A8,Таксономия!A:D,4)</f>
        <v xml:space="preserve"> Gammaproteobacteria</v>
      </c>
    </row>
    <row r="9" spans="1:2" x14ac:dyDescent="0.3">
      <c r="A9" t="s">
        <v>2733</v>
      </c>
      <c r="B9" t="str">
        <f>VLOOKUP(A9,Таксономия!A:D,4)</f>
        <v xml:space="preserve"> Gammaproteobacteria</v>
      </c>
    </row>
    <row r="10" spans="1:2" x14ac:dyDescent="0.3">
      <c r="A10" t="s">
        <v>2734</v>
      </c>
      <c r="B10" t="str">
        <f>VLOOKUP(A10,Таксономия!A:D,4)</f>
        <v xml:space="preserve"> Gammaproteobacteria</v>
      </c>
    </row>
    <row r="11" spans="1:2" x14ac:dyDescent="0.3">
      <c r="A11" t="s">
        <v>2735</v>
      </c>
      <c r="B11" t="str">
        <f>VLOOKUP(A11,Таксономия!A:D,4)</f>
        <v xml:space="preserve"> Gammaproteobacteria</v>
      </c>
    </row>
    <row r="12" spans="1:2" hidden="1" x14ac:dyDescent="0.3">
      <c r="A12" t="s">
        <v>2736</v>
      </c>
      <c r="B12" t="str">
        <f>VLOOKUP(A12,Таксономия!A:D,4)</f>
        <v xml:space="preserve"> Epsilonproteobacteria</v>
      </c>
    </row>
    <row r="13" spans="1:2" hidden="1" x14ac:dyDescent="0.3">
      <c r="A13" t="s">
        <v>2737</v>
      </c>
      <c r="B13" t="str">
        <f>VLOOKUP(A13,Таксономия!A:D,4)</f>
        <v xml:space="preserve"> Deinococci</v>
      </c>
    </row>
    <row r="14" spans="1:2" hidden="1" x14ac:dyDescent="0.3">
      <c r="A14" t="s">
        <v>2738</v>
      </c>
      <c r="B14" t="str">
        <f>VLOOKUP(A14,Таксономия!A:D,4)</f>
        <v xml:space="preserve"> Deltaproteobacteria</v>
      </c>
    </row>
    <row r="15" spans="1:2" hidden="1" x14ac:dyDescent="0.3">
      <c r="A15" t="s">
        <v>2739</v>
      </c>
      <c r="B15" t="str">
        <f>VLOOKUP(A15,Таксономия!A:D,4)</f>
        <v xml:space="preserve"> Deltaproteobacteria</v>
      </c>
    </row>
    <row r="16" spans="1:2" hidden="1" x14ac:dyDescent="0.3">
      <c r="A16" t="s">
        <v>2740</v>
      </c>
      <c r="B16" t="str">
        <f>VLOOKUP(A16,Таксономия!A:D,4)</f>
        <v xml:space="preserve"> Deltaproteobacteria</v>
      </c>
    </row>
    <row r="17" spans="1:2" hidden="1" x14ac:dyDescent="0.3">
      <c r="A17" t="s">
        <v>2741</v>
      </c>
      <c r="B17" t="str">
        <f>VLOOKUP(A17,Таксономия!A:D,4)</f>
        <v xml:space="preserve"> Deltaproteobacteria</v>
      </c>
    </row>
    <row r="18" spans="1:2" hidden="1" x14ac:dyDescent="0.3">
      <c r="A18" t="s">
        <v>2742</v>
      </c>
      <c r="B18" t="str">
        <f>VLOOKUP(A18,Таксономия!A:D,4)</f>
        <v xml:space="preserve"> Deltaproteobacteria</v>
      </c>
    </row>
    <row r="19" spans="1:2" hidden="1" x14ac:dyDescent="0.3">
      <c r="A19" t="s">
        <v>2743</v>
      </c>
      <c r="B19" t="str">
        <f>VLOOKUP(A19,Таксономия!A:D,4)</f>
        <v xml:space="preserve"> Deinococci</v>
      </c>
    </row>
    <row r="20" spans="1:2" hidden="1" x14ac:dyDescent="0.3">
      <c r="A20" t="s">
        <v>2744</v>
      </c>
      <c r="B20" t="str">
        <f>VLOOKUP(A20,Таксономия!A:D,4)</f>
        <v xml:space="preserve"> Epsilonproteobacteria</v>
      </c>
    </row>
    <row r="21" spans="1:2" hidden="1" x14ac:dyDescent="0.3">
      <c r="A21" t="s">
        <v>2745</v>
      </c>
      <c r="B21" t="str">
        <f>VLOOKUP(A21,Таксономия!A:D,4)</f>
        <v xml:space="preserve"> Epsilonproteobacteria</v>
      </c>
    </row>
    <row r="22" spans="1:2" hidden="1" x14ac:dyDescent="0.3">
      <c r="A22" t="s">
        <v>2746</v>
      </c>
      <c r="B22" t="str">
        <f>VLOOKUP(A22,Таксономия!A:D,4)</f>
        <v xml:space="preserve"> Betaproteobacteria</v>
      </c>
    </row>
    <row r="23" spans="1:2" hidden="1" x14ac:dyDescent="0.3">
      <c r="A23" t="s">
        <v>2747</v>
      </c>
      <c r="B23" t="str">
        <f>VLOOKUP(A23,Таксономия!A:D,4)</f>
        <v xml:space="preserve"> Deltaproteobacteria</v>
      </c>
    </row>
    <row r="24" spans="1:2" hidden="1" x14ac:dyDescent="0.3">
      <c r="A24" t="s">
        <v>2748</v>
      </c>
      <c r="B24" t="str">
        <f>VLOOKUP(A24,Таксономия!A:D,4)</f>
        <v xml:space="preserve"> Deltaproteobacteria</v>
      </c>
    </row>
    <row r="25" spans="1:2" hidden="1" x14ac:dyDescent="0.3">
      <c r="A25" t="s">
        <v>2749</v>
      </c>
      <c r="B25" t="str">
        <f>VLOOKUP(A25,Таксономия!A:D,4)</f>
        <v xml:space="preserve"> Deltaproteobacteria</v>
      </c>
    </row>
    <row r="26" spans="1:2" hidden="1" x14ac:dyDescent="0.3">
      <c r="A26" t="s">
        <v>2750</v>
      </c>
      <c r="B26" t="str">
        <f>VLOOKUP(A26,Таксономия!A:D,4)</f>
        <v xml:space="preserve"> Deltaproteobacteria</v>
      </c>
    </row>
    <row r="27" spans="1:2" hidden="1" x14ac:dyDescent="0.3">
      <c r="A27" t="s">
        <v>2751</v>
      </c>
      <c r="B27" t="str">
        <f>VLOOKUP(A27,Таксономия!A:D,4)</f>
        <v xml:space="preserve"> Deltaproteobacteria</v>
      </c>
    </row>
    <row r="28" spans="1:2" hidden="1" x14ac:dyDescent="0.3">
      <c r="A28" t="s">
        <v>2752</v>
      </c>
      <c r="B28" t="str">
        <f>VLOOKUP(A28,Таксономия!A:D,4)</f>
        <v xml:space="preserve"> Deltaproteobacteria</v>
      </c>
    </row>
    <row r="29" spans="1:2" hidden="1" x14ac:dyDescent="0.3">
      <c r="A29" t="s">
        <v>2753</v>
      </c>
      <c r="B29" t="str">
        <f>VLOOKUP(A29,Таксономия!A:D,4)</f>
        <v xml:space="preserve"> Deltaproteobacteria</v>
      </c>
    </row>
    <row r="30" spans="1:2" hidden="1" x14ac:dyDescent="0.3">
      <c r="A30" t="s">
        <v>2754</v>
      </c>
      <c r="B30" t="str">
        <f>VLOOKUP(A30,Таксономия!A:D,4)</f>
        <v xml:space="preserve"> Deltaproteobacteria</v>
      </c>
    </row>
    <row r="31" spans="1:2" hidden="1" x14ac:dyDescent="0.3">
      <c r="A31" t="s">
        <v>2755</v>
      </c>
      <c r="B31" t="str">
        <f>VLOOKUP(A31,Таксономия!A:D,4)</f>
        <v xml:space="preserve"> Deltaproteobacteria</v>
      </c>
    </row>
    <row r="32" spans="1:2" hidden="1" x14ac:dyDescent="0.3">
      <c r="A32" t="s">
        <v>2756</v>
      </c>
      <c r="B32" t="str">
        <f>VLOOKUP(A32,Таксономия!A:D,4)</f>
        <v xml:space="preserve"> Deltaproteobacteria</v>
      </c>
    </row>
    <row r="33" spans="1:2" x14ac:dyDescent="0.3">
      <c r="A33" t="s">
        <v>2757</v>
      </c>
      <c r="B33" t="str">
        <f>VLOOKUP(A33,Таксономия!A:D,4)</f>
        <v xml:space="preserve"> Gammaproteobacteria</v>
      </c>
    </row>
    <row r="34" spans="1:2" hidden="1" x14ac:dyDescent="0.3">
      <c r="A34" t="s">
        <v>2758</v>
      </c>
      <c r="B34" t="str">
        <f>VLOOKUP(A34,Таксономия!A:D,4)</f>
        <v xml:space="preserve"> Alphaproteobacteria</v>
      </c>
    </row>
    <row r="35" spans="1:2" hidden="1" x14ac:dyDescent="0.3">
      <c r="A35" t="s">
        <v>2759</v>
      </c>
      <c r="B35" t="str">
        <f>VLOOKUP(A35,Таксономия!A:D,4)</f>
        <v xml:space="preserve"> Clostridia</v>
      </c>
    </row>
    <row r="36" spans="1:2" hidden="1" x14ac:dyDescent="0.3">
      <c r="A36" t="s">
        <v>2760</v>
      </c>
      <c r="B36" t="str">
        <f>VLOOKUP(A36,Таксономия!A:D,4)</f>
        <v xml:space="preserve"> Clostridia</v>
      </c>
    </row>
    <row r="37" spans="1:2" hidden="1" x14ac:dyDescent="0.3">
      <c r="A37" t="s">
        <v>2761</v>
      </c>
      <c r="B37" t="str">
        <f>VLOOKUP(A37,Таксономия!A:D,4)</f>
        <v xml:space="preserve"> Betaproteobacteria</v>
      </c>
    </row>
    <row r="38" spans="1:2" hidden="1" x14ac:dyDescent="0.3">
      <c r="A38" t="s">
        <v>2762</v>
      </c>
      <c r="B38" t="str">
        <f>VLOOKUP(A38,Таксономия!A:D,4)</f>
        <v xml:space="preserve"> Betaproteobacteria</v>
      </c>
    </row>
    <row r="39" spans="1:2" hidden="1" x14ac:dyDescent="0.3">
      <c r="A39" t="s">
        <v>2763</v>
      </c>
      <c r="B39" t="str">
        <f>VLOOKUP(A39,Таксономия!A:D,4)</f>
        <v xml:space="preserve"> Betaproteobacteria</v>
      </c>
    </row>
    <row r="40" spans="1:2" x14ac:dyDescent="0.3">
      <c r="A40" t="s">
        <v>2764</v>
      </c>
      <c r="B40" t="str">
        <f>VLOOKUP(A40,Таксономия!A:D,4)</f>
        <v xml:space="preserve"> Gammaproteobacteria</v>
      </c>
    </row>
    <row r="41" spans="1:2" hidden="1" x14ac:dyDescent="0.3">
      <c r="A41" t="s">
        <v>2765</v>
      </c>
      <c r="B41" t="str">
        <f>VLOOKUP(A41,Таксономия!A:D,4)</f>
        <v xml:space="preserve"> Deltaproteobacteria.</v>
      </c>
    </row>
    <row r="42" spans="1:2" hidden="1" x14ac:dyDescent="0.3">
      <c r="A42" t="s">
        <v>2766</v>
      </c>
      <c r="B42" t="str">
        <f>VLOOKUP(A42,Таксономия!A:D,4)</f>
        <v xml:space="preserve"> Deltaproteobacteria.</v>
      </c>
    </row>
    <row r="43" spans="1:2" hidden="1" x14ac:dyDescent="0.3">
      <c r="A43" t="s">
        <v>2767</v>
      </c>
      <c r="B43" t="str">
        <f>VLOOKUP(A43,Таксономия!A:D,4)</f>
        <v xml:space="preserve"> Deltaproteobacteria</v>
      </c>
    </row>
    <row r="44" spans="1:2" hidden="1" x14ac:dyDescent="0.3">
      <c r="A44" t="s">
        <v>2768</v>
      </c>
      <c r="B44" t="str">
        <f>VLOOKUP(A44,Таксономия!A:D,4)</f>
        <v xml:space="preserve"> Deltaproteobacteria</v>
      </c>
    </row>
    <row r="45" spans="1:2" hidden="1" x14ac:dyDescent="0.3">
      <c r="A45" t="s">
        <v>2769</v>
      </c>
      <c r="B45" t="str">
        <f>VLOOKUP(A45,Таксономия!A:D,4)</f>
        <v xml:space="preserve"> Deltaproteobacteria</v>
      </c>
    </row>
    <row r="46" spans="1:2" hidden="1" x14ac:dyDescent="0.3">
      <c r="A46" t="s">
        <v>2770</v>
      </c>
      <c r="B46" t="str">
        <f>VLOOKUP(A46,Таксономия!A:D,4)</f>
        <v xml:space="preserve"> Deltaproteobacteria</v>
      </c>
    </row>
    <row r="47" spans="1:2" hidden="1" x14ac:dyDescent="0.3">
      <c r="A47" t="s">
        <v>2771</v>
      </c>
      <c r="B47" t="str">
        <f>VLOOKUP(A47,Таксономия!A:D,4)</f>
        <v xml:space="preserve"> Deltaproteobacteria</v>
      </c>
    </row>
    <row r="48" spans="1:2" hidden="1" x14ac:dyDescent="0.3">
      <c r="A48" t="s">
        <v>2772</v>
      </c>
      <c r="B48" t="str">
        <f>VLOOKUP(A48,Таксономия!A:D,4)</f>
        <v xml:space="preserve"> Deltaproteobacteria</v>
      </c>
    </row>
    <row r="49" spans="1:2" hidden="1" x14ac:dyDescent="0.3">
      <c r="A49" t="s">
        <v>2773</v>
      </c>
      <c r="B49" t="str">
        <f>VLOOKUP(A49,Таксономия!A:D,4)</f>
        <v xml:space="preserve"> Deltaproteobacteria</v>
      </c>
    </row>
    <row r="50" spans="1:2" hidden="1" x14ac:dyDescent="0.3">
      <c r="A50" t="s">
        <v>2774</v>
      </c>
      <c r="B50" t="str">
        <f>VLOOKUP(A50,Таксономия!A:D,4)</f>
        <v xml:space="preserve"> Deltaproteobacteria</v>
      </c>
    </row>
    <row r="51" spans="1:2" hidden="1" x14ac:dyDescent="0.3">
      <c r="A51" t="s">
        <v>2775</v>
      </c>
      <c r="B51" t="str">
        <f>VLOOKUP(A51,Таксономия!A:D,4)</f>
        <v xml:space="preserve"> Zetaproteobacteria</v>
      </c>
    </row>
    <row r="52" spans="1:2" hidden="1" x14ac:dyDescent="0.3">
      <c r="A52" t="s">
        <v>2776</v>
      </c>
      <c r="B52" t="str">
        <f>VLOOKUP(A52,Таксономия!A:D,4)</f>
        <v xml:space="preserve"> Acidobacteriales</v>
      </c>
    </row>
    <row r="53" spans="1:2" hidden="1" x14ac:dyDescent="0.3">
      <c r="A53" t="s">
        <v>2777</v>
      </c>
      <c r="B53" t="str">
        <f>VLOOKUP(A53,Таксономия!A:D,4)</f>
        <v xml:space="preserve"> Deltaproteobacteria</v>
      </c>
    </row>
    <row r="54" spans="1:2" x14ac:dyDescent="0.3">
      <c r="A54" t="s">
        <v>2778</v>
      </c>
      <c r="B54" t="str">
        <f>VLOOKUP(A54,Таксономия!A:D,4)</f>
        <v xml:space="preserve"> Gammaproteobacteria</v>
      </c>
    </row>
    <row r="55" spans="1:2" x14ac:dyDescent="0.3">
      <c r="A55" t="s">
        <v>2779</v>
      </c>
      <c r="B55" t="str">
        <f>VLOOKUP(A55,Таксономия!A:D,4)</f>
        <v xml:space="preserve"> Gammaproteobacteria</v>
      </c>
    </row>
    <row r="56" spans="1:2" hidden="1" x14ac:dyDescent="0.3">
      <c r="A56" t="s">
        <v>2780</v>
      </c>
      <c r="B56" t="str">
        <f>VLOOKUP(A56,Таксономия!A:D,4)</f>
        <v xml:space="preserve"> Deltaproteobacteria</v>
      </c>
    </row>
    <row r="57" spans="1:2" hidden="1" x14ac:dyDescent="0.3">
      <c r="A57" t="s">
        <v>2781</v>
      </c>
      <c r="B57" t="str">
        <f>VLOOKUP(A57,Таксономия!A:D,4)</f>
        <v xml:space="preserve"> Deltaproteobacteria</v>
      </c>
    </row>
    <row r="58" spans="1:2" x14ac:dyDescent="0.3">
      <c r="A58" t="s">
        <v>2782</v>
      </c>
      <c r="B58" t="str">
        <f>VLOOKUP(A58,Таксономия!A:D,4)</f>
        <v xml:space="preserve"> Gammaproteobacteria</v>
      </c>
    </row>
    <row r="59" spans="1:2" x14ac:dyDescent="0.3">
      <c r="A59" t="s">
        <v>2783</v>
      </c>
      <c r="B59" t="str">
        <f>VLOOKUP(A59,Таксономия!A:D,4)</f>
        <v xml:space="preserve"> Gammaproteobacteria</v>
      </c>
    </row>
    <row r="60" spans="1:2" x14ac:dyDescent="0.3">
      <c r="A60" t="s">
        <v>2784</v>
      </c>
      <c r="B60" t="str">
        <f>VLOOKUP(A60,Таксономия!A:D,4)</f>
        <v xml:space="preserve"> Gammaproteobacteria</v>
      </c>
    </row>
    <row r="61" spans="1:2" x14ac:dyDescent="0.3">
      <c r="A61" t="s">
        <v>2785</v>
      </c>
      <c r="B61" t="str">
        <f>VLOOKUP(A61,Таксономия!A:D,4)</f>
        <v xml:space="preserve"> Gammaproteobacteria</v>
      </c>
    </row>
    <row r="62" spans="1:2" hidden="1" x14ac:dyDescent="0.3">
      <c r="A62" t="s">
        <v>2786</v>
      </c>
      <c r="B62" t="str">
        <f>VLOOKUP(A62,Таксономия!A:D,4)</f>
        <v xml:space="preserve"> Deltaproteobacteria</v>
      </c>
    </row>
    <row r="63" spans="1:2" hidden="1" x14ac:dyDescent="0.3">
      <c r="A63" t="s">
        <v>2787</v>
      </c>
      <c r="B63" t="str">
        <f>VLOOKUP(A63,Таксономия!A:D,4)</f>
        <v xml:space="preserve"> Deltaproteobacteria</v>
      </c>
    </row>
    <row r="64" spans="1:2" hidden="1" x14ac:dyDescent="0.3">
      <c r="A64" t="s">
        <v>2788</v>
      </c>
      <c r="B64" t="str">
        <f>VLOOKUP(A64,Таксономия!A:D,4)</f>
        <v xml:space="preserve"> Epsilonproteobacteria</v>
      </c>
    </row>
    <row r="65" spans="1:2" x14ac:dyDescent="0.3">
      <c r="A65" t="s">
        <v>2789</v>
      </c>
      <c r="B65" t="str">
        <f>VLOOKUP(A65,Таксономия!A:D,4)</f>
        <v xml:space="preserve"> Gammaproteobacteria</v>
      </c>
    </row>
    <row r="66" spans="1:2" x14ac:dyDescent="0.3">
      <c r="A66" t="s">
        <v>2790</v>
      </c>
      <c r="B66" t="str">
        <f>VLOOKUP(A66,Таксономия!A:D,4)</f>
        <v xml:space="preserve"> Gammaproteobacteria</v>
      </c>
    </row>
    <row r="67" spans="1:2" hidden="1" x14ac:dyDescent="0.3">
      <c r="A67" t="s">
        <v>2791</v>
      </c>
      <c r="B67" t="str">
        <f>VLOOKUP(A67,Таксономия!A:D,4)</f>
        <v xml:space="preserve"> Deltaproteobacteria</v>
      </c>
    </row>
    <row r="68" spans="1:2" hidden="1" x14ac:dyDescent="0.3">
      <c r="A68" t="s">
        <v>2792</v>
      </c>
      <c r="B68" t="str">
        <f>VLOOKUP(A68,Таксономия!A:D,4)</f>
        <v xml:space="preserve"> Solibacteres</v>
      </c>
    </row>
    <row r="69" spans="1:2" hidden="1" x14ac:dyDescent="0.3">
      <c r="A69" t="s">
        <v>2793</v>
      </c>
      <c r="B69" t="str">
        <f>VLOOKUP(A69,Таксономия!A:D,4)</f>
        <v xml:space="preserve"> Deltaproteobacteria</v>
      </c>
    </row>
    <row r="70" spans="1:2" hidden="1" x14ac:dyDescent="0.3">
      <c r="A70" t="s">
        <v>2794</v>
      </c>
      <c r="B70" t="str">
        <f>VLOOKUP(A70,Таксономия!A:D,4)</f>
        <v xml:space="preserve"> Solibacteres</v>
      </c>
    </row>
    <row r="71" spans="1:2" hidden="1" x14ac:dyDescent="0.3">
      <c r="A71" t="s">
        <v>2795</v>
      </c>
      <c r="B71" t="str">
        <f>VLOOKUP(A71,Таксономия!A:D,4)</f>
        <v xml:space="preserve"> Solibacteres</v>
      </c>
    </row>
    <row r="72" spans="1:2" hidden="1" x14ac:dyDescent="0.3">
      <c r="A72" t="s">
        <v>2796</v>
      </c>
      <c r="B72" t="str">
        <f>VLOOKUP(A72,Таксономия!A:D,4)</f>
        <v xml:space="preserve"> Solibacteres</v>
      </c>
    </row>
    <row r="73" spans="1:2" x14ac:dyDescent="0.3">
      <c r="A73" t="s">
        <v>2797</v>
      </c>
      <c r="B73" t="str">
        <f>VLOOKUP(A73,Таксономия!A:D,4)</f>
        <v xml:space="preserve"> Gammaproteobacteria</v>
      </c>
    </row>
    <row r="74" spans="1:2" x14ac:dyDescent="0.3">
      <c r="A74" t="s">
        <v>2798</v>
      </c>
      <c r="B74" t="str">
        <f>VLOOKUP(A74,Таксономия!A:D,4)</f>
        <v xml:space="preserve"> Gammaproteobacteria</v>
      </c>
    </row>
    <row r="75" spans="1:2" x14ac:dyDescent="0.3">
      <c r="A75" t="s">
        <v>2799</v>
      </c>
      <c r="B75" t="str">
        <f>VLOOKUP(A75,Таксономия!A:D,4)</f>
        <v xml:space="preserve"> Gammaproteobacteria</v>
      </c>
    </row>
    <row r="76" spans="1:2" x14ac:dyDescent="0.3">
      <c r="A76" t="s">
        <v>2800</v>
      </c>
      <c r="B76" t="str">
        <f>VLOOKUP(A76,Таксономия!A:D,4)</f>
        <v xml:space="preserve"> Gammaproteobacteria</v>
      </c>
    </row>
    <row r="77" spans="1:2" x14ac:dyDescent="0.3">
      <c r="A77" t="s">
        <v>2801</v>
      </c>
      <c r="B77" t="str">
        <f>VLOOKUP(A77,Таксономия!A:D,4)</f>
        <v xml:space="preserve"> Gammaproteobacteria</v>
      </c>
    </row>
    <row r="78" spans="1:2" x14ac:dyDescent="0.3">
      <c r="A78" t="s">
        <v>2802</v>
      </c>
      <c r="B78" t="str">
        <f>VLOOKUP(A78,Таксономия!A:D,4)</f>
        <v xml:space="preserve"> Gammaproteobacteria</v>
      </c>
    </row>
    <row r="79" spans="1:2" x14ac:dyDescent="0.3">
      <c r="A79" t="s">
        <v>2803</v>
      </c>
      <c r="B79" t="str">
        <f>VLOOKUP(A79,Таксономия!A:D,4)</f>
        <v xml:space="preserve"> Gammaproteobacteria</v>
      </c>
    </row>
    <row r="80" spans="1:2" hidden="1" x14ac:dyDescent="0.3">
      <c r="A80" t="s">
        <v>2804</v>
      </c>
      <c r="B80" t="str">
        <f>VLOOKUP(A80,Таксономия!A:D,4)</f>
        <v xml:space="preserve"> Epsilonproteobacteria</v>
      </c>
    </row>
    <row r="81" spans="1:2" x14ac:dyDescent="0.3">
      <c r="A81" t="s">
        <v>2805</v>
      </c>
      <c r="B81" t="str">
        <f>VLOOKUP(A81,Таксономия!A:D,4)</f>
        <v xml:space="preserve"> Gammaproteobacteria</v>
      </c>
    </row>
    <row r="82" spans="1:2" x14ac:dyDescent="0.3">
      <c r="A82" t="s">
        <v>2806</v>
      </c>
      <c r="B82" t="str">
        <f>VLOOKUP(A82,Таксономия!A:D,4)</f>
        <v xml:space="preserve"> Gammaproteobacteria</v>
      </c>
    </row>
    <row r="83" spans="1:2" x14ac:dyDescent="0.3">
      <c r="A83" t="s">
        <v>2807</v>
      </c>
      <c r="B83" t="str">
        <f>VLOOKUP(A83,Таксономия!A:D,4)</f>
        <v xml:space="preserve"> Gammaproteobacteria</v>
      </c>
    </row>
    <row r="84" spans="1:2" x14ac:dyDescent="0.3">
      <c r="A84" t="s">
        <v>2808</v>
      </c>
      <c r="B84" t="str">
        <f>VLOOKUP(A84,Таксономия!A:D,4)</f>
        <v xml:space="preserve"> Gammaproteobacteria</v>
      </c>
    </row>
    <row r="85" spans="1:2" x14ac:dyDescent="0.3">
      <c r="A85" t="s">
        <v>2809</v>
      </c>
      <c r="B85" t="str">
        <f>VLOOKUP(A85,Таксономия!A:D,4)</f>
        <v xml:space="preserve"> Gammaproteobacteria</v>
      </c>
    </row>
    <row r="86" spans="1:2" x14ac:dyDescent="0.3">
      <c r="A86" t="s">
        <v>2810</v>
      </c>
      <c r="B86" t="str">
        <f>VLOOKUP(A86,Таксономия!A:D,4)</f>
        <v xml:space="preserve"> Gammaproteobacteria</v>
      </c>
    </row>
    <row r="87" spans="1:2" x14ac:dyDescent="0.3">
      <c r="A87" t="s">
        <v>2811</v>
      </c>
      <c r="B87" t="str">
        <f>VLOOKUP(A87,Таксономия!A:D,4)</f>
        <v xml:space="preserve"> Gammaproteobacteria</v>
      </c>
    </row>
    <row r="88" spans="1:2" x14ac:dyDescent="0.3">
      <c r="A88" t="s">
        <v>2812</v>
      </c>
      <c r="B88" t="str">
        <f>VLOOKUP(A88,Таксономия!A:D,4)</f>
        <v xml:space="preserve"> Gammaproteobacteria</v>
      </c>
    </row>
    <row r="89" spans="1:2" hidden="1" x14ac:dyDescent="0.3">
      <c r="A89" t="s">
        <v>2813</v>
      </c>
      <c r="B89" t="str">
        <f>VLOOKUP(A89,Таксономия!A:D,4)</f>
        <v xml:space="preserve"> Flavobacteriia</v>
      </c>
    </row>
    <row r="90" spans="1:2" hidden="1" x14ac:dyDescent="0.3">
      <c r="A90" t="s">
        <v>2814</v>
      </c>
      <c r="B90" t="str">
        <f>VLOOKUP(A90,Таксономия!A:D,4)</f>
        <v xml:space="preserve"> Flavobacteriia</v>
      </c>
    </row>
    <row r="91" spans="1:2" hidden="1" x14ac:dyDescent="0.3">
      <c r="A91" t="s">
        <v>2815</v>
      </c>
      <c r="B91" t="str">
        <f>VLOOKUP(A91,Таксономия!A:D,4)</f>
        <v xml:space="preserve"> Flavobacteriia</v>
      </c>
    </row>
    <row r="92" spans="1:2" hidden="1" x14ac:dyDescent="0.3">
      <c r="A92" t="s">
        <v>2816</v>
      </c>
      <c r="B92" t="str">
        <f>VLOOKUP(A92,Таксономия!A:D,4)</f>
        <v xml:space="preserve"> Flavobacteriia</v>
      </c>
    </row>
    <row r="93" spans="1:2" x14ac:dyDescent="0.3">
      <c r="A93" t="s">
        <v>2817</v>
      </c>
      <c r="B93" t="str">
        <f>VLOOKUP(A93,Таксономия!A:D,4)</f>
        <v xml:space="preserve"> Gammaproteobacteria</v>
      </c>
    </row>
    <row r="94" spans="1:2" x14ac:dyDescent="0.3">
      <c r="A94" t="s">
        <v>2818</v>
      </c>
      <c r="B94" t="str">
        <f>VLOOKUP(A94,Таксономия!A:D,4)</f>
        <v xml:space="preserve"> Gammaproteobacteria</v>
      </c>
    </row>
    <row r="95" spans="1:2" x14ac:dyDescent="0.3">
      <c r="A95" t="s">
        <v>2819</v>
      </c>
      <c r="B95" t="str">
        <f>VLOOKUP(A95,Таксономия!A:D,4)</f>
        <v xml:space="preserve"> Gammaproteobacteria</v>
      </c>
    </row>
    <row r="96" spans="1:2" x14ac:dyDescent="0.3">
      <c r="A96" t="s">
        <v>2820</v>
      </c>
      <c r="B96" t="str">
        <f>VLOOKUP(A96,Таксономия!A:D,4)</f>
        <v xml:space="preserve"> Gammaproteobacteria</v>
      </c>
    </row>
    <row r="97" spans="1:2" x14ac:dyDescent="0.3">
      <c r="A97" t="s">
        <v>2821</v>
      </c>
      <c r="B97" t="str">
        <f>VLOOKUP(A97,Таксономия!A:D,4)</f>
        <v xml:space="preserve"> Gammaproteobacteria</v>
      </c>
    </row>
    <row r="98" spans="1:2" hidden="1" x14ac:dyDescent="0.3">
      <c r="A98" t="s">
        <v>2822</v>
      </c>
      <c r="B98" t="str">
        <f>VLOOKUP(A98,Таксономия!A:D,4)</f>
        <v xml:space="preserve"> Deltaproteobacteria</v>
      </c>
    </row>
    <row r="99" spans="1:2" hidden="1" x14ac:dyDescent="0.3">
      <c r="A99" t="s">
        <v>2823</v>
      </c>
      <c r="B99" t="str">
        <f>VLOOKUP(A99,Таксономия!A:D,4)</f>
        <v xml:space="preserve"> Deltaproteobacteria</v>
      </c>
    </row>
    <row r="100" spans="1:2" hidden="1" x14ac:dyDescent="0.3">
      <c r="A100" t="s">
        <v>2824</v>
      </c>
      <c r="B100" t="str">
        <f>VLOOKUP(A100,Таксономия!A:D,4)</f>
        <v xml:space="preserve"> Deltaproteobacteria</v>
      </c>
    </row>
    <row r="101" spans="1:2" hidden="1" x14ac:dyDescent="0.3">
      <c r="A101" t="s">
        <v>2825</v>
      </c>
      <c r="B101" t="str">
        <f>VLOOKUP(A101,Таксономия!A:D,4)</f>
        <v xml:space="preserve"> Deltaproteobacteria</v>
      </c>
    </row>
    <row r="102" spans="1:2" hidden="1" x14ac:dyDescent="0.3">
      <c r="A102" t="s">
        <v>2826</v>
      </c>
      <c r="B102" t="str">
        <f>VLOOKUP(A102,Таксономия!A:D,4)</f>
        <v xml:space="preserve"> Deltaproteobacteria</v>
      </c>
    </row>
    <row r="103" spans="1:2" hidden="1" x14ac:dyDescent="0.3">
      <c r="A103" t="s">
        <v>2827</v>
      </c>
      <c r="B103" t="str">
        <f>VLOOKUP(A103,Таксономия!A:D,4)</f>
        <v xml:space="preserve"> Deltaproteobacteria</v>
      </c>
    </row>
    <row r="104" spans="1:2" hidden="1" x14ac:dyDescent="0.3">
      <c r="A104" t="s">
        <v>2828</v>
      </c>
      <c r="B104" t="str">
        <f>VLOOKUP(A104,Таксономия!A:D,4)</f>
        <v xml:space="preserve"> Deltaproteobacteria</v>
      </c>
    </row>
    <row r="105" spans="1:2" hidden="1" x14ac:dyDescent="0.3">
      <c r="A105" t="s">
        <v>2829</v>
      </c>
      <c r="B105" t="str">
        <f>VLOOKUP(A105,Таксономия!A:D,4)</f>
        <v xml:space="preserve"> Deltaproteobacteria</v>
      </c>
    </row>
    <row r="106" spans="1:2" hidden="1" x14ac:dyDescent="0.3">
      <c r="A106" t="s">
        <v>2830</v>
      </c>
      <c r="B106" t="str">
        <f>VLOOKUP(A106,Таксономия!A:D,4)</f>
        <v xml:space="preserve"> Deltaproteobacteria</v>
      </c>
    </row>
    <row r="107" spans="1:2" hidden="1" x14ac:dyDescent="0.3">
      <c r="A107" t="s">
        <v>2831</v>
      </c>
      <c r="B107" t="str">
        <f>VLOOKUP(A107,Таксономия!A:D,4)</f>
        <v xml:space="preserve"> Deltaproteobacteria</v>
      </c>
    </row>
    <row r="108" spans="1:2" hidden="1" x14ac:dyDescent="0.3">
      <c r="A108" t="s">
        <v>2832</v>
      </c>
      <c r="B108" t="str">
        <f>VLOOKUP(A108,Таксономия!A:D,4)</f>
        <v xml:space="preserve"> Lentisphaeria</v>
      </c>
    </row>
    <row r="109" spans="1:2" x14ac:dyDescent="0.3">
      <c r="A109" t="s">
        <v>2833</v>
      </c>
      <c r="B109" t="str">
        <f>VLOOKUP(A109,Таксономия!A:D,4)</f>
        <v xml:space="preserve"> Gammaproteobacteria</v>
      </c>
    </row>
    <row r="110" spans="1:2" x14ac:dyDescent="0.3">
      <c r="A110" t="s">
        <v>2834</v>
      </c>
      <c r="B110" t="str">
        <f>VLOOKUP(A110,Таксономия!A:D,4)</f>
        <v xml:space="preserve"> Gammaproteobacteria</v>
      </c>
    </row>
    <row r="111" spans="1:2" x14ac:dyDescent="0.3">
      <c r="A111" t="s">
        <v>2835</v>
      </c>
      <c r="B111" t="str">
        <f>VLOOKUP(A111,Таксономия!A:D,4)</f>
        <v xml:space="preserve"> Gammaproteobacteria</v>
      </c>
    </row>
    <row r="112" spans="1:2" x14ac:dyDescent="0.3">
      <c r="A112" t="s">
        <v>2836</v>
      </c>
      <c r="B112" t="str">
        <f>VLOOKUP(A112,Таксономия!A:D,4)</f>
        <v xml:space="preserve"> Gammaproteobacteria</v>
      </c>
    </row>
    <row r="113" spans="1:2" hidden="1" x14ac:dyDescent="0.3">
      <c r="A113" t="s">
        <v>2837</v>
      </c>
      <c r="B113" t="str">
        <f>VLOOKUP(A113,Таксономия!A:D,4)</f>
        <v xml:space="preserve"> Epsilonproteobacteria</v>
      </c>
    </row>
    <row r="114" spans="1:2" hidden="1" x14ac:dyDescent="0.3">
      <c r="A114" t="s">
        <v>2838</v>
      </c>
      <c r="B114" t="str">
        <f>VLOOKUP(A114,Таксономия!A:D,4)</f>
        <v xml:space="preserve"> Deltaproteobacteria</v>
      </c>
    </row>
    <row r="115" spans="1:2" hidden="1" x14ac:dyDescent="0.3">
      <c r="A115" t="s">
        <v>2839</v>
      </c>
      <c r="B115" t="str">
        <f>VLOOKUP(A115,Таксономия!A:D,4)</f>
        <v xml:space="preserve"> Deltaproteobacteria</v>
      </c>
    </row>
    <row r="116" spans="1:2" hidden="1" x14ac:dyDescent="0.3">
      <c r="A116" t="s">
        <v>2840</v>
      </c>
      <c r="B116" t="str">
        <f>VLOOKUP(A116,Таксономия!A:D,4)</f>
        <v xml:space="preserve"> Deltaproteobacteria</v>
      </c>
    </row>
    <row r="117" spans="1:2" hidden="1" x14ac:dyDescent="0.3">
      <c r="A117" t="s">
        <v>2841</v>
      </c>
      <c r="B117" t="str">
        <f>VLOOKUP(A117,Таксономия!A:D,4)</f>
        <v xml:space="preserve"> Deltaproteobacteria</v>
      </c>
    </row>
    <row r="118" spans="1:2" hidden="1" x14ac:dyDescent="0.3">
      <c r="A118" t="s">
        <v>2842</v>
      </c>
      <c r="B118">
        <f>VLOOKUP(A118,Таксономия!A:D,4)</f>
        <v>0</v>
      </c>
    </row>
    <row r="119" spans="1:2" hidden="1" x14ac:dyDescent="0.3">
      <c r="A119" t="s">
        <v>2843</v>
      </c>
      <c r="B119" t="str">
        <f>VLOOKUP(A119,Таксономия!A:D,4)</f>
        <v xml:space="preserve"> Epsilonproteobacteria</v>
      </c>
    </row>
    <row r="120" spans="1:2" x14ac:dyDescent="0.3">
      <c r="A120" t="s">
        <v>2844</v>
      </c>
      <c r="B120" t="str">
        <f>VLOOKUP(A120,Таксономия!A:D,4)</f>
        <v xml:space="preserve"> Gammaproteobacteria</v>
      </c>
    </row>
    <row r="121" spans="1:2" x14ac:dyDescent="0.3">
      <c r="A121" t="s">
        <v>2845</v>
      </c>
      <c r="B121" t="str">
        <f>VLOOKUP(A121,Таксономия!A:D,4)</f>
        <v xml:space="preserve"> Gammaproteobacteria</v>
      </c>
    </row>
    <row r="122" spans="1:2" x14ac:dyDescent="0.3">
      <c r="A122" t="s">
        <v>2846</v>
      </c>
      <c r="B122" t="str">
        <f>VLOOKUP(A122,Таксономия!A:D,4)</f>
        <v xml:space="preserve"> Gammaproteobacteria</v>
      </c>
    </row>
    <row r="123" spans="1:2" x14ac:dyDescent="0.3">
      <c r="A123" t="s">
        <v>2847</v>
      </c>
      <c r="B123" t="str">
        <f>VLOOKUP(A123,Таксономия!A:D,4)</f>
        <v xml:space="preserve"> Gammaproteobacteria</v>
      </c>
    </row>
    <row r="124" spans="1:2" x14ac:dyDescent="0.3">
      <c r="A124" t="s">
        <v>2848</v>
      </c>
      <c r="B124" t="str">
        <f>VLOOKUP(A124,Таксономия!A:D,4)</f>
        <v xml:space="preserve"> Gammaproteobacteria</v>
      </c>
    </row>
    <row r="125" spans="1:2" x14ac:dyDescent="0.3">
      <c r="A125" t="s">
        <v>2849</v>
      </c>
      <c r="B125" t="str">
        <f>VLOOKUP(A125,Таксономия!A:D,4)</f>
        <v xml:space="preserve"> Gammaproteobacteria</v>
      </c>
    </row>
    <row r="126" spans="1:2" x14ac:dyDescent="0.3">
      <c r="A126" t="s">
        <v>2850</v>
      </c>
      <c r="B126" t="str">
        <f>VLOOKUP(A126,Таксономия!A:D,4)</f>
        <v xml:space="preserve"> Gammaproteobacteria</v>
      </c>
    </row>
    <row r="127" spans="1:2" x14ac:dyDescent="0.3">
      <c r="A127" t="s">
        <v>2851</v>
      </c>
      <c r="B127" t="str">
        <f>VLOOKUP(A127,Таксономия!A:D,4)</f>
        <v xml:space="preserve"> Gammaproteobacteria</v>
      </c>
    </row>
    <row r="128" spans="1:2" x14ac:dyDescent="0.3">
      <c r="A128" t="s">
        <v>2852</v>
      </c>
      <c r="B128" t="str">
        <f>VLOOKUP(A128,Таксономия!A:D,4)</f>
        <v xml:space="preserve"> Gammaproteobacteria</v>
      </c>
    </row>
    <row r="129" spans="1:2" x14ac:dyDescent="0.3">
      <c r="A129" t="s">
        <v>2853</v>
      </c>
      <c r="B129" t="str">
        <f>VLOOKUP(A129,Таксономия!A:D,4)</f>
        <v xml:space="preserve"> Gammaproteobacteria</v>
      </c>
    </row>
    <row r="130" spans="1:2" x14ac:dyDescent="0.3">
      <c r="A130" t="s">
        <v>2854</v>
      </c>
      <c r="B130" t="str">
        <f>VLOOKUP(A130,Таксономия!A:D,4)</f>
        <v xml:space="preserve"> Gammaproteobacteria</v>
      </c>
    </row>
    <row r="131" spans="1:2" x14ac:dyDescent="0.3">
      <c r="A131" t="s">
        <v>2855</v>
      </c>
      <c r="B131" t="str">
        <f>VLOOKUP(A131,Таксономия!A:D,4)</f>
        <v xml:space="preserve"> Gammaproteobacteria</v>
      </c>
    </row>
    <row r="132" spans="1:2" x14ac:dyDescent="0.3">
      <c r="A132" t="s">
        <v>2856</v>
      </c>
      <c r="B132" t="str">
        <f>VLOOKUP(A132,Таксономия!A:D,4)</f>
        <v xml:space="preserve"> Gammaproteobacteria</v>
      </c>
    </row>
    <row r="133" spans="1:2" x14ac:dyDescent="0.3">
      <c r="A133" t="s">
        <v>2857</v>
      </c>
      <c r="B133" t="str">
        <f>VLOOKUP(A133,Таксономия!A:D,4)</f>
        <v xml:space="preserve"> Gammaproteobacteria</v>
      </c>
    </row>
    <row r="134" spans="1:2" x14ac:dyDescent="0.3">
      <c r="A134" t="s">
        <v>2858</v>
      </c>
      <c r="B134" t="str">
        <f>VLOOKUP(A134,Таксономия!A:D,4)</f>
        <v xml:space="preserve"> Gammaproteobacteria</v>
      </c>
    </row>
    <row r="135" spans="1:2" hidden="1" x14ac:dyDescent="0.3">
      <c r="A135" t="s">
        <v>2859</v>
      </c>
      <c r="B135" t="str">
        <f>VLOOKUP(A135,Таксономия!A:D,4)</f>
        <v xml:space="preserve"> Bacteroidetes Order II. Incertae sedis</v>
      </c>
    </row>
    <row r="136" spans="1:2" hidden="1" x14ac:dyDescent="0.3">
      <c r="A136" t="s">
        <v>2860</v>
      </c>
      <c r="B136" t="str">
        <f>VLOOKUP(A136,Таксономия!A:D,4)</f>
        <v xml:space="preserve"> Deltaproteobacteria</v>
      </c>
    </row>
    <row r="137" spans="1:2" x14ac:dyDescent="0.3">
      <c r="A137" t="s">
        <v>2861</v>
      </c>
      <c r="B137" t="str">
        <f>VLOOKUP(A137,Таксономия!A:D,4)</f>
        <v xml:space="preserve"> Gammaproteobacteria</v>
      </c>
    </row>
    <row r="138" spans="1:2" hidden="1" x14ac:dyDescent="0.3">
      <c r="A138" t="s">
        <v>2862</v>
      </c>
      <c r="B138" t="str">
        <f>VLOOKUP(A138,Таксономия!A:D,4)</f>
        <v xml:space="preserve"> Alphaproteobacteria</v>
      </c>
    </row>
    <row r="139" spans="1:2" hidden="1" x14ac:dyDescent="0.3">
      <c r="A139" t="s">
        <v>2863</v>
      </c>
      <c r="B139" t="str">
        <f>VLOOKUP(A139,Таксономия!A:D,4)</f>
        <v xml:space="preserve"> Alphaproteobacteria</v>
      </c>
    </row>
    <row r="140" spans="1:2" x14ac:dyDescent="0.3">
      <c r="A140" t="s">
        <v>2864</v>
      </c>
      <c r="B140" t="str">
        <f>VLOOKUP(A140,Таксономия!A:D,4)</f>
        <v xml:space="preserve"> Gammaproteobacteria</v>
      </c>
    </row>
    <row r="141" spans="1:2" x14ac:dyDescent="0.3">
      <c r="A141" t="s">
        <v>2865</v>
      </c>
      <c r="B141" t="str">
        <f>VLOOKUP(A141,Таксономия!A:D,4)</f>
        <v xml:space="preserve"> Gammaproteobacteria</v>
      </c>
    </row>
    <row r="142" spans="1:2" x14ac:dyDescent="0.3">
      <c r="A142" t="s">
        <v>2866</v>
      </c>
      <c r="B142" t="str">
        <f>VLOOKUP(A142,Таксономия!A:D,4)</f>
        <v xml:space="preserve"> Gammaproteobacteria</v>
      </c>
    </row>
    <row r="143" spans="1:2" x14ac:dyDescent="0.3">
      <c r="A143" t="s">
        <v>2867</v>
      </c>
      <c r="B143" t="str">
        <f>VLOOKUP(A143,Таксономия!A:D,4)</f>
        <v xml:space="preserve"> Gammaproteobacteria</v>
      </c>
    </row>
    <row r="144" spans="1:2" x14ac:dyDescent="0.3">
      <c r="A144" t="s">
        <v>2868</v>
      </c>
      <c r="B144" t="str">
        <f>VLOOKUP(A144,Таксономия!A:D,4)</f>
        <v xml:space="preserve"> Gammaproteobacteria</v>
      </c>
    </row>
    <row r="145" spans="1:2" x14ac:dyDescent="0.3">
      <c r="A145" t="s">
        <v>2869</v>
      </c>
      <c r="B145" t="str">
        <f>VLOOKUP(A145,Таксономия!A:D,4)</f>
        <v xml:space="preserve"> Gammaproteobacteria</v>
      </c>
    </row>
    <row r="146" spans="1:2" x14ac:dyDescent="0.3">
      <c r="A146" t="s">
        <v>2870</v>
      </c>
      <c r="B146" t="str">
        <f>VLOOKUP(A146,Таксономия!A:D,4)</f>
        <v xml:space="preserve"> Gammaproteobacteria</v>
      </c>
    </row>
    <row r="147" spans="1:2" x14ac:dyDescent="0.3">
      <c r="A147" t="s">
        <v>2871</v>
      </c>
      <c r="B147" t="str">
        <f>VLOOKUP(A147,Таксономия!A:D,4)</f>
        <v xml:space="preserve"> Gammaproteobacteria</v>
      </c>
    </row>
    <row r="148" spans="1:2" x14ac:dyDescent="0.3">
      <c r="A148" t="s">
        <v>2872</v>
      </c>
      <c r="B148" t="str">
        <f>VLOOKUP(A148,Таксономия!A:D,4)</f>
        <v xml:space="preserve"> Gammaproteobacteria</v>
      </c>
    </row>
    <row r="149" spans="1:2" x14ac:dyDescent="0.3">
      <c r="A149" t="s">
        <v>2873</v>
      </c>
      <c r="B149" t="str">
        <f>VLOOKUP(A149,Таксономия!A:D,4)</f>
        <v xml:space="preserve"> Gammaproteobacteria</v>
      </c>
    </row>
    <row r="150" spans="1:2" x14ac:dyDescent="0.3">
      <c r="A150" t="s">
        <v>2874</v>
      </c>
      <c r="B150" t="str">
        <f>VLOOKUP(A150,Таксономия!A:D,4)</f>
        <v xml:space="preserve"> Gammaproteobacteria</v>
      </c>
    </row>
    <row r="151" spans="1:2" x14ac:dyDescent="0.3">
      <c r="A151" t="s">
        <v>2875</v>
      </c>
      <c r="B151" t="str">
        <f>VLOOKUP(A151,Таксономия!A:D,4)</f>
        <v xml:space="preserve"> Gammaproteobacteria</v>
      </c>
    </row>
    <row r="152" spans="1:2" hidden="1" x14ac:dyDescent="0.3">
      <c r="A152" t="s">
        <v>2876</v>
      </c>
      <c r="B152" t="str">
        <f>VLOOKUP(A152,Таксономия!A:D,4)</f>
        <v xml:space="preserve"> Alphaproteobacteria</v>
      </c>
    </row>
    <row r="153" spans="1:2" x14ac:dyDescent="0.3">
      <c r="A153" t="s">
        <v>2877</v>
      </c>
      <c r="B153" t="str">
        <f>VLOOKUP(A153,Таксономия!A:D,4)</f>
        <v xml:space="preserve"> Gammaproteobacteria</v>
      </c>
    </row>
    <row r="154" spans="1:2" x14ac:dyDescent="0.3">
      <c r="A154" t="s">
        <v>2878</v>
      </c>
      <c r="B154" t="str">
        <f>VLOOKUP(A154,Таксономия!A:D,4)</f>
        <v xml:space="preserve"> Gammaproteobacteria</v>
      </c>
    </row>
    <row r="155" spans="1:2" hidden="1" x14ac:dyDescent="0.3">
      <c r="A155" t="s">
        <v>2879</v>
      </c>
      <c r="B155" t="str">
        <f>VLOOKUP(A155,Таксономия!A:D,4)</f>
        <v xml:space="preserve"> Alphaproteobacteria</v>
      </c>
    </row>
    <row r="156" spans="1:2" hidden="1" x14ac:dyDescent="0.3">
      <c r="A156" t="s">
        <v>2880</v>
      </c>
      <c r="B156" t="str">
        <f>VLOOKUP(A156,Таксономия!A:D,4)</f>
        <v xml:space="preserve"> Alphaproteobacteria</v>
      </c>
    </row>
    <row r="157" spans="1:2" hidden="1" x14ac:dyDescent="0.3">
      <c r="A157" t="s">
        <v>2881</v>
      </c>
      <c r="B157" t="str">
        <f>VLOOKUP(A157,Таксономия!A:D,4)</f>
        <v xml:space="preserve"> Betaproteobacteria</v>
      </c>
    </row>
    <row r="158" spans="1:2" hidden="1" x14ac:dyDescent="0.3">
      <c r="A158" t="s">
        <v>2882</v>
      </c>
      <c r="B158" t="str">
        <f>VLOOKUP(A158,Таксономия!A:D,4)</f>
        <v xml:space="preserve"> Betaproteobacteria</v>
      </c>
    </row>
    <row r="159" spans="1:2" hidden="1" x14ac:dyDescent="0.3">
      <c r="A159" t="s">
        <v>2883</v>
      </c>
      <c r="B159" t="str">
        <f>VLOOKUP(A159,Таксономия!A:D,4)</f>
        <v xml:space="preserve"> Betaproteobacteria</v>
      </c>
    </row>
    <row r="160" spans="1:2" hidden="1" x14ac:dyDescent="0.3">
      <c r="A160" t="s">
        <v>2884</v>
      </c>
      <c r="B160" t="str">
        <f>VLOOKUP(A160,Таксономия!A:D,4)</f>
        <v xml:space="preserve"> Deltaproteobacteria</v>
      </c>
    </row>
    <row r="161" spans="1:2" hidden="1" x14ac:dyDescent="0.3">
      <c r="A161" t="s">
        <v>2885</v>
      </c>
      <c r="B161" t="str">
        <f>VLOOKUP(A161,Таксономия!A:D,4)</f>
        <v xml:space="preserve"> Deltaproteobacteria</v>
      </c>
    </row>
    <row r="162" spans="1:2" hidden="1" x14ac:dyDescent="0.3">
      <c r="A162" t="s">
        <v>2886</v>
      </c>
      <c r="B162" t="str">
        <f>VLOOKUP(A162,Таксономия!A:D,4)</f>
        <v xml:space="preserve"> Deltaproteobacteria</v>
      </c>
    </row>
    <row r="163" spans="1:2" hidden="1" x14ac:dyDescent="0.3">
      <c r="A163" t="s">
        <v>2887</v>
      </c>
      <c r="B163" t="str">
        <f>VLOOKUP(A163,Таксономия!A:D,4)</f>
        <v xml:space="preserve"> Deltaproteobacteria</v>
      </c>
    </row>
    <row r="164" spans="1:2" hidden="1" x14ac:dyDescent="0.3">
      <c r="A164" t="s">
        <v>2888</v>
      </c>
      <c r="B164" t="str">
        <f>VLOOKUP(A164,Таксономия!A:D,4)</f>
        <v xml:space="preserve"> Deltaproteobacteria</v>
      </c>
    </row>
    <row r="165" spans="1:2" hidden="1" x14ac:dyDescent="0.3">
      <c r="A165" t="s">
        <v>2889</v>
      </c>
      <c r="B165" t="str">
        <f>VLOOKUP(A165,Таксономия!A:D,4)</f>
        <v xml:space="preserve"> Deltaproteobacteria</v>
      </c>
    </row>
    <row r="166" spans="1:2" hidden="1" x14ac:dyDescent="0.3">
      <c r="A166" t="s">
        <v>2890</v>
      </c>
      <c r="B166" t="str">
        <f>VLOOKUP(A166,Таксономия!A:D,4)</f>
        <v xml:space="preserve"> Deltaproteobacteria</v>
      </c>
    </row>
    <row r="167" spans="1:2" hidden="1" x14ac:dyDescent="0.3">
      <c r="A167" t="s">
        <v>2891</v>
      </c>
      <c r="B167" t="str">
        <f>VLOOKUP(A167,Таксономия!A:D,4)</f>
        <v xml:space="preserve"> Spartobacteria</v>
      </c>
    </row>
    <row r="168" spans="1:2" hidden="1" x14ac:dyDescent="0.3">
      <c r="A168" t="s">
        <v>2892</v>
      </c>
      <c r="B168" t="str">
        <f>VLOOKUP(A168,Таксономия!A:D,4)</f>
        <v xml:space="preserve"> Spartobacteria</v>
      </c>
    </row>
    <row r="169" spans="1:2" hidden="1" x14ac:dyDescent="0.3">
      <c r="A169" t="s">
        <v>2893</v>
      </c>
      <c r="B169" t="str">
        <f>VLOOKUP(A169,Таксономия!A:D,4)</f>
        <v xml:space="preserve"> Deltaproteobacteria</v>
      </c>
    </row>
    <row r="170" spans="1:2" hidden="1" x14ac:dyDescent="0.3">
      <c r="A170" t="s">
        <v>2894</v>
      </c>
      <c r="B170" t="str">
        <f>VLOOKUP(A170,Таксономия!A:D,4)</f>
        <v xml:space="preserve"> Deltaproteobacteria</v>
      </c>
    </row>
    <row r="171" spans="1:2" hidden="1" x14ac:dyDescent="0.3">
      <c r="A171" t="s">
        <v>2895</v>
      </c>
      <c r="B171" t="str">
        <f>VLOOKUP(A171,Таксономия!A:D,4)</f>
        <v xml:space="preserve"> Deltaproteobacteria</v>
      </c>
    </row>
    <row r="172" spans="1:2" hidden="1" x14ac:dyDescent="0.3">
      <c r="A172" t="s">
        <v>2896</v>
      </c>
      <c r="B172" t="str">
        <f>VLOOKUP(A172,Таксономия!A:D,4)</f>
        <v xml:space="preserve"> Deltaproteobacteria</v>
      </c>
    </row>
    <row r="173" spans="1:2" hidden="1" x14ac:dyDescent="0.3">
      <c r="A173" t="s">
        <v>2897</v>
      </c>
      <c r="B173" t="str">
        <f>VLOOKUP(A173,Таксономия!A:D,4)</f>
        <v xml:space="preserve"> Deltaproteobacteria</v>
      </c>
    </row>
    <row r="174" spans="1:2" hidden="1" x14ac:dyDescent="0.3">
      <c r="A174" t="s">
        <v>2898</v>
      </c>
      <c r="B174" t="str">
        <f>VLOOKUP(A174,Таксономия!A:D,4)</f>
        <v xml:space="preserve"> Deltaproteobacteria</v>
      </c>
    </row>
    <row r="175" spans="1:2" hidden="1" x14ac:dyDescent="0.3">
      <c r="A175" t="s">
        <v>2899</v>
      </c>
      <c r="B175" t="str">
        <f>VLOOKUP(A175,Таксономия!A:D,4)</f>
        <v xml:space="preserve"> Deltaproteobacteria</v>
      </c>
    </row>
    <row r="176" spans="1:2" hidden="1" x14ac:dyDescent="0.3">
      <c r="A176" t="s">
        <v>2900</v>
      </c>
      <c r="B176" t="str">
        <f>VLOOKUP(A176,Таксономия!A:D,4)</f>
        <v xml:space="preserve"> Deltaproteobacteria</v>
      </c>
    </row>
    <row r="177" spans="1:2" hidden="1" x14ac:dyDescent="0.3">
      <c r="A177" t="s">
        <v>2901</v>
      </c>
      <c r="B177" t="str">
        <f>VLOOKUP(A177,Таксономия!A:D,4)</f>
        <v xml:space="preserve"> Deltaproteobacteria</v>
      </c>
    </row>
    <row r="178" spans="1:2" hidden="1" x14ac:dyDescent="0.3">
      <c r="A178" t="s">
        <v>2902</v>
      </c>
      <c r="B178" t="str">
        <f>VLOOKUP(A178,Таксономия!A:D,4)</f>
        <v xml:space="preserve"> Deltaproteobacteria</v>
      </c>
    </row>
    <row r="179" spans="1:2" hidden="1" x14ac:dyDescent="0.3">
      <c r="A179" t="s">
        <v>2903</v>
      </c>
      <c r="B179" t="str">
        <f>VLOOKUP(A179,Таксономия!A:D,4)</f>
        <v xml:space="preserve"> Deltaproteobacteria</v>
      </c>
    </row>
    <row r="180" spans="1:2" hidden="1" x14ac:dyDescent="0.3">
      <c r="A180" t="s">
        <v>2904</v>
      </c>
      <c r="B180" t="str">
        <f>VLOOKUP(A180,Таксономия!A:D,4)</f>
        <v xml:space="preserve"> Deltaproteobacteria</v>
      </c>
    </row>
    <row r="181" spans="1:2" hidden="1" x14ac:dyDescent="0.3">
      <c r="A181" t="s">
        <v>2905</v>
      </c>
      <c r="B181" t="str">
        <f>VLOOKUP(A181,Таксономия!A:D,4)</f>
        <v xml:space="preserve"> Deltaproteobacteria</v>
      </c>
    </row>
    <row r="182" spans="1:2" hidden="1" x14ac:dyDescent="0.3">
      <c r="A182" t="s">
        <v>2906</v>
      </c>
      <c r="B182" t="str">
        <f>VLOOKUP(A182,Таксономия!A:D,4)</f>
        <v xml:space="preserve"> Deltaproteobacteria</v>
      </c>
    </row>
    <row r="183" spans="1:2" hidden="1" x14ac:dyDescent="0.3">
      <c r="A183" t="s">
        <v>2907</v>
      </c>
      <c r="B183" t="str">
        <f>VLOOKUP(A183,Таксономия!A:D,4)</f>
        <v xml:space="preserve"> Deltaproteobacteria</v>
      </c>
    </row>
    <row r="184" spans="1:2" hidden="1" x14ac:dyDescent="0.3">
      <c r="A184" t="s">
        <v>2908</v>
      </c>
      <c r="B184" t="str">
        <f>VLOOKUP(A184,Таксономия!A:D,4)</f>
        <v xml:space="preserve"> Deltaproteobacteria</v>
      </c>
    </row>
    <row r="185" spans="1:2" hidden="1" x14ac:dyDescent="0.3">
      <c r="A185" t="s">
        <v>2909</v>
      </c>
      <c r="B185" t="str">
        <f>VLOOKUP(A185,Таксономия!A:D,4)</f>
        <v xml:space="preserve"> Deltaproteobacteria</v>
      </c>
    </row>
    <row r="186" spans="1:2" hidden="1" x14ac:dyDescent="0.3">
      <c r="A186" t="s">
        <v>2910</v>
      </c>
      <c r="B186" t="str">
        <f>VLOOKUP(A186,Таксономия!A:D,4)</f>
        <v xml:space="preserve"> Epsilonproteobacteria</v>
      </c>
    </row>
    <row r="187" spans="1:2" hidden="1" x14ac:dyDescent="0.3">
      <c r="A187" t="s">
        <v>2911</v>
      </c>
      <c r="B187" t="str">
        <f>VLOOKUP(A187,Таксономия!A:D,4)</f>
        <v xml:space="preserve"> Epsilonproteobacteria</v>
      </c>
    </row>
    <row r="188" spans="1:2" x14ac:dyDescent="0.3">
      <c r="A188" t="s">
        <v>2912</v>
      </c>
      <c r="B188" t="str">
        <f>VLOOKUP(A188,Таксономия!A:D,4)</f>
        <v xml:space="preserve"> Gammaproteobacteria</v>
      </c>
    </row>
    <row r="189" spans="1:2" x14ac:dyDescent="0.3">
      <c r="A189" t="s">
        <v>2913</v>
      </c>
      <c r="B189" t="str">
        <f>VLOOKUP(A189,Таксономия!A:D,4)</f>
        <v xml:space="preserve"> Gammaproteobacteria</v>
      </c>
    </row>
    <row r="190" spans="1:2" x14ac:dyDescent="0.3">
      <c r="A190" t="s">
        <v>2914</v>
      </c>
      <c r="B190" t="str">
        <f>VLOOKUP(A190,Таксономия!A:D,4)</f>
        <v xml:space="preserve"> Gammaproteobacteria</v>
      </c>
    </row>
    <row r="191" spans="1:2" x14ac:dyDescent="0.3">
      <c r="A191" t="s">
        <v>2915</v>
      </c>
      <c r="B191" t="str">
        <f>VLOOKUP(A191,Таксономия!A:D,4)</f>
        <v xml:space="preserve"> Gammaproteobacteria</v>
      </c>
    </row>
    <row r="192" spans="1:2" x14ac:dyDescent="0.3">
      <c r="A192" t="s">
        <v>2916</v>
      </c>
      <c r="B192" t="str">
        <f>VLOOKUP(A192,Таксономия!A:D,4)</f>
        <v xml:space="preserve"> Gammaproteobacteria</v>
      </c>
    </row>
    <row r="193" spans="1:2" x14ac:dyDescent="0.3">
      <c r="A193" t="s">
        <v>2917</v>
      </c>
      <c r="B193" t="str">
        <f>VLOOKUP(A193,Таксономия!A:D,4)</f>
        <v xml:space="preserve"> Gammaproteobacteria</v>
      </c>
    </row>
    <row r="194" spans="1:2" x14ac:dyDescent="0.3">
      <c r="A194" t="s">
        <v>2918</v>
      </c>
      <c r="B194" t="str">
        <f>VLOOKUP(A194,Таксономия!A:D,4)</f>
        <v xml:space="preserve"> Gammaproteobacteria</v>
      </c>
    </row>
    <row r="195" spans="1:2" hidden="1" x14ac:dyDescent="0.3">
      <c r="A195" t="s">
        <v>2919</v>
      </c>
      <c r="B195" t="str">
        <f>VLOOKUP(A195,Таксономия!A:D,4)</f>
        <v xml:space="preserve"> Deltaproteobacteria</v>
      </c>
    </row>
    <row r="196" spans="1:2" hidden="1" x14ac:dyDescent="0.3">
      <c r="A196" t="s">
        <v>2920</v>
      </c>
      <c r="B196" t="str">
        <f>VLOOKUP(A196,Таксономия!A:D,4)</f>
        <v xml:space="preserve"> Clostridia</v>
      </c>
    </row>
    <row r="197" spans="1:2" hidden="1" x14ac:dyDescent="0.3">
      <c r="A197" t="s">
        <v>2921</v>
      </c>
      <c r="B197" t="str">
        <f>VLOOKUP(A197,Таксономия!A:D,4)</f>
        <v xml:space="preserve"> Clostridia</v>
      </c>
    </row>
    <row r="198" spans="1:2" hidden="1" x14ac:dyDescent="0.3">
      <c r="A198" t="s">
        <v>2922</v>
      </c>
      <c r="B198" t="str">
        <f>VLOOKUP(A198,Таксономия!A:D,4)</f>
        <v xml:space="preserve"> Chloroflexia</v>
      </c>
    </row>
    <row r="199" spans="1:2" hidden="1" x14ac:dyDescent="0.3">
      <c r="A199" t="s">
        <v>2923</v>
      </c>
      <c r="B199" t="str">
        <f>VLOOKUP(A199,Таксономия!A:D,4)</f>
        <v xml:space="preserve"> Alphaproteobacteria</v>
      </c>
    </row>
    <row r="200" spans="1:2" hidden="1" x14ac:dyDescent="0.3">
      <c r="A200" t="s">
        <v>2924</v>
      </c>
      <c r="B200" t="str">
        <f>VLOOKUP(A200,Таксономия!A:D,4)</f>
        <v xml:space="preserve"> Deltaproteobacteria</v>
      </c>
    </row>
    <row r="201" spans="1:2" hidden="1" x14ac:dyDescent="0.3">
      <c r="A201" t="s">
        <v>2925</v>
      </c>
      <c r="B201" t="str">
        <f>VLOOKUP(A201,Таксономия!A:D,4)</f>
        <v xml:space="preserve"> Deltaproteobacteria</v>
      </c>
    </row>
    <row r="202" spans="1:2" hidden="1" x14ac:dyDescent="0.3">
      <c r="A202" t="s">
        <v>2926</v>
      </c>
      <c r="B202" t="str">
        <f>VLOOKUP(A202,Таксономия!A:D,4)</f>
        <v xml:space="preserve"> Deltaproteobacteria</v>
      </c>
    </row>
    <row r="203" spans="1:2" hidden="1" x14ac:dyDescent="0.3">
      <c r="A203" t="s">
        <v>2927</v>
      </c>
      <c r="B203" t="str">
        <f>VLOOKUP(A203,Таксономия!A:D,4)</f>
        <v xml:space="preserve"> Deltaproteobacteria</v>
      </c>
    </row>
    <row r="204" spans="1:2" hidden="1" x14ac:dyDescent="0.3">
      <c r="A204" t="s">
        <v>2928</v>
      </c>
      <c r="B204" t="str">
        <f>VLOOKUP(A204,Таксономия!A:D,4)</f>
        <v xml:space="preserve"> Deltaproteobacteria</v>
      </c>
    </row>
    <row r="205" spans="1:2" hidden="1" x14ac:dyDescent="0.3">
      <c r="A205" t="s">
        <v>2929</v>
      </c>
      <c r="B205" t="str">
        <f>VLOOKUP(A205,Таксономия!A:D,4)</f>
        <v xml:space="preserve"> Deltaproteobacteria</v>
      </c>
    </row>
    <row r="206" spans="1:2" hidden="1" x14ac:dyDescent="0.3">
      <c r="A206" t="s">
        <v>2930</v>
      </c>
      <c r="B206" t="str">
        <f>VLOOKUP(A206,Таксономия!A:D,4)</f>
        <v xml:space="preserve"> Deltaproteobacteria</v>
      </c>
    </row>
    <row r="207" spans="1:2" hidden="1" x14ac:dyDescent="0.3">
      <c r="A207" t="s">
        <v>2931</v>
      </c>
      <c r="B207" t="str">
        <f>VLOOKUP(A207,Таксономия!A:D,4)</f>
        <v xml:space="preserve"> Deltaproteobacteria</v>
      </c>
    </row>
    <row r="208" spans="1:2" hidden="1" x14ac:dyDescent="0.3">
      <c r="A208" t="s">
        <v>2932</v>
      </c>
      <c r="B208" t="str">
        <f>VLOOKUP(A208,Таксономия!A:D,4)</f>
        <v xml:space="preserve"> Deltaproteobacteria</v>
      </c>
    </row>
    <row r="209" spans="1:2" hidden="1" x14ac:dyDescent="0.3">
      <c r="A209" t="s">
        <v>2933</v>
      </c>
      <c r="B209" t="str">
        <f>VLOOKUP(A209,Таксономия!A:D,4)</f>
        <v xml:space="preserve"> Epsilonproteobacteria</v>
      </c>
    </row>
    <row r="210" spans="1:2" hidden="1" x14ac:dyDescent="0.3">
      <c r="A210" t="s">
        <v>2934</v>
      </c>
      <c r="B210" t="str">
        <f>VLOOKUP(A210,Таксономия!A:D,4)</f>
        <v xml:space="preserve"> Deltaproteobacteria</v>
      </c>
    </row>
    <row r="211" spans="1:2" hidden="1" x14ac:dyDescent="0.3">
      <c r="A211" t="s">
        <v>2935</v>
      </c>
      <c r="B211" t="str">
        <f>VLOOKUP(A211,Таксономия!A:D,4)</f>
        <v xml:space="preserve"> Deltaproteobacteria</v>
      </c>
    </row>
    <row r="212" spans="1:2" hidden="1" x14ac:dyDescent="0.3">
      <c r="A212" t="s">
        <v>2936</v>
      </c>
      <c r="B212" t="str">
        <f>VLOOKUP(A212,Таксономия!A:D,4)</f>
        <v xml:space="preserve"> Deltaproteobacteria</v>
      </c>
    </row>
    <row r="213" spans="1:2" hidden="1" x14ac:dyDescent="0.3">
      <c r="A213" t="s">
        <v>2937</v>
      </c>
      <c r="B213" t="str">
        <f>VLOOKUP(A213,Таксономия!A:D,4)</f>
        <v xml:space="preserve"> Deltaproteobacteria</v>
      </c>
    </row>
    <row r="214" spans="1:2" hidden="1" x14ac:dyDescent="0.3">
      <c r="A214" t="s">
        <v>2938</v>
      </c>
      <c r="B214" t="str">
        <f>VLOOKUP(A214,Таксономия!A:D,4)</f>
        <v xml:space="preserve"> Deltaproteobacteria</v>
      </c>
    </row>
    <row r="215" spans="1:2" hidden="1" x14ac:dyDescent="0.3">
      <c r="A215" t="s">
        <v>2939</v>
      </c>
      <c r="B215" t="str">
        <f>VLOOKUP(A215,Таксономия!A:D,4)</f>
        <v xml:space="preserve"> Deltaproteobacteria</v>
      </c>
    </row>
    <row r="216" spans="1:2" hidden="1" x14ac:dyDescent="0.3">
      <c r="A216" t="s">
        <v>2940</v>
      </c>
      <c r="B216" t="str">
        <f>VLOOKUP(A216,Таксономия!A:D,4)</f>
        <v xml:space="preserve"> Deltaproteobacteria</v>
      </c>
    </row>
    <row r="217" spans="1:2" hidden="1" x14ac:dyDescent="0.3">
      <c r="A217" t="s">
        <v>2941</v>
      </c>
      <c r="B217" t="str">
        <f>VLOOKUP(A217,Таксономия!A:D,4)</f>
        <v xml:space="preserve"> Verrucomicrobiae</v>
      </c>
    </row>
    <row r="218" spans="1:2" hidden="1" x14ac:dyDescent="0.3">
      <c r="A218" t="s">
        <v>2942</v>
      </c>
      <c r="B218" t="str">
        <f>VLOOKUP(A218,Таксономия!A:D,4)</f>
        <v xml:space="preserve"> Deltaproteobacteria</v>
      </c>
    </row>
    <row r="219" spans="1:2" hidden="1" x14ac:dyDescent="0.3">
      <c r="A219" t="s">
        <v>2943</v>
      </c>
      <c r="B219" t="str">
        <f>VLOOKUP(A219,Таксономия!A:D,4)</f>
        <v xml:space="preserve"> Deltaproteobacteria</v>
      </c>
    </row>
    <row r="220" spans="1:2" x14ac:dyDescent="0.3">
      <c r="A220" t="s">
        <v>2944</v>
      </c>
      <c r="B220" t="str">
        <f>VLOOKUP(A220,Таксономия!A:D,4)</f>
        <v xml:space="preserve"> Gammaproteobacteria</v>
      </c>
    </row>
    <row r="221" spans="1:2" hidden="1" x14ac:dyDescent="0.3">
      <c r="A221" t="s">
        <v>2945</v>
      </c>
      <c r="B221" t="str">
        <f>VLOOKUP(A221,Таксономия!A:D,4)</f>
        <v xml:space="preserve"> Alphaproteobacteria</v>
      </c>
    </row>
    <row r="222" spans="1:2" hidden="1" x14ac:dyDescent="0.3">
      <c r="A222" t="s">
        <v>2946</v>
      </c>
      <c r="B222" t="str">
        <f>VLOOKUP(A222,Таксономия!A:D,4)</f>
        <v xml:space="preserve"> Deltaproteobacteria</v>
      </c>
    </row>
    <row r="223" spans="1:2" hidden="1" x14ac:dyDescent="0.3">
      <c r="A223" t="s">
        <v>2947</v>
      </c>
      <c r="B223" t="str">
        <f>VLOOKUP(A223,Таксономия!A:D,4)</f>
        <v xml:space="preserve"> Deltaproteobacteria</v>
      </c>
    </row>
    <row r="224" spans="1:2" hidden="1" x14ac:dyDescent="0.3">
      <c r="A224" t="s">
        <v>2948</v>
      </c>
      <c r="B224" t="str">
        <f>VLOOKUP(A224,Таксономия!A:D,4)</f>
        <v xml:space="preserve"> Deltaproteobacteria</v>
      </c>
    </row>
    <row r="225" spans="1:2" hidden="1" x14ac:dyDescent="0.3">
      <c r="A225" t="s">
        <v>2949</v>
      </c>
      <c r="B225" t="str">
        <f>VLOOKUP(A225,Таксономия!A:D,4)</f>
        <v xml:space="preserve"> Deltaproteobacteria</v>
      </c>
    </row>
    <row r="226" spans="1:2" hidden="1" x14ac:dyDescent="0.3">
      <c r="A226" t="s">
        <v>2950</v>
      </c>
      <c r="B226" t="str">
        <f>VLOOKUP(A226,Таксономия!A:D,4)</f>
        <v xml:space="preserve"> Deltaproteobacteria</v>
      </c>
    </row>
    <row r="227" spans="1:2" hidden="1" x14ac:dyDescent="0.3">
      <c r="A227" t="s">
        <v>2951</v>
      </c>
      <c r="B227" t="str">
        <f>VLOOKUP(A227,Таксономия!A:D,4)</f>
        <v xml:space="preserve"> Deltaproteobacteria</v>
      </c>
    </row>
    <row r="228" spans="1:2" hidden="1" x14ac:dyDescent="0.3">
      <c r="A228" t="s">
        <v>2952</v>
      </c>
      <c r="B228" t="str">
        <f>VLOOKUP(A228,Таксономия!A:D,4)</f>
        <v xml:space="preserve"> Deltaproteobacteria</v>
      </c>
    </row>
    <row r="229" spans="1:2" hidden="1" x14ac:dyDescent="0.3">
      <c r="A229" t="s">
        <v>2953</v>
      </c>
      <c r="B229" t="str">
        <f>VLOOKUP(A229,Таксономия!A:D,4)</f>
        <v xml:space="preserve"> Deltaproteobacteria</v>
      </c>
    </row>
    <row r="230" spans="1:2" hidden="1" x14ac:dyDescent="0.3">
      <c r="A230" t="s">
        <v>2954</v>
      </c>
      <c r="B230" t="str">
        <f>VLOOKUP(A230,Таксономия!A:D,4)</f>
        <v xml:space="preserve"> Deltaproteobacteria</v>
      </c>
    </row>
    <row r="231" spans="1:2" hidden="1" x14ac:dyDescent="0.3">
      <c r="A231" t="s">
        <v>2955</v>
      </c>
      <c r="B231" t="str">
        <f>VLOOKUP(A231,Таксономия!A:D,4)</f>
        <v xml:space="preserve"> Deltaproteobacteria</v>
      </c>
    </row>
    <row r="232" spans="1:2" hidden="1" x14ac:dyDescent="0.3">
      <c r="A232" t="s">
        <v>2956</v>
      </c>
      <c r="B232" t="str">
        <f>VLOOKUP(A232,Таксономия!A:D,4)</f>
        <v xml:space="preserve"> Deltaproteobacteria</v>
      </c>
    </row>
    <row r="233" spans="1:2" hidden="1" x14ac:dyDescent="0.3">
      <c r="A233" t="s">
        <v>2957</v>
      </c>
      <c r="B233" t="str">
        <f>VLOOKUP(A233,Таксономия!A:D,4)</f>
        <v xml:space="preserve"> Deltaproteobacteria</v>
      </c>
    </row>
    <row r="234" spans="1:2" hidden="1" x14ac:dyDescent="0.3">
      <c r="A234" t="s">
        <v>2958</v>
      </c>
      <c r="B234" t="str">
        <f>VLOOKUP(A234,Таксономия!A:D,4)</f>
        <v xml:space="preserve"> Bacteroidetes Order II. Incertae sedis</v>
      </c>
    </row>
    <row r="235" spans="1:2" x14ac:dyDescent="0.3">
      <c r="A235" t="s">
        <v>2959</v>
      </c>
      <c r="B235" t="str">
        <f>VLOOKUP(A235,Таксономия!A:D,4)</f>
        <v xml:space="preserve"> Gammaproteobacteria</v>
      </c>
    </row>
    <row r="236" spans="1:2" hidden="1" x14ac:dyDescent="0.3">
      <c r="A236" t="s">
        <v>2960</v>
      </c>
      <c r="B236" t="str">
        <f>VLOOKUP(A236,Таксономия!A:D,4)</f>
        <v xml:space="preserve"> Epsilonproteobacteria</v>
      </c>
    </row>
    <row r="237" spans="1:2" hidden="1" x14ac:dyDescent="0.3">
      <c r="A237" t="s">
        <v>2961</v>
      </c>
      <c r="B237">
        <f>VLOOKUP(A237,Таксономия!A:D,4)</f>
        <v>0</v>
      </c>
    </row>
    <row r="238" spans="1:2" hidden="1" x14ac:dyDescent="0.3">
      <c r="A238" t="s">
        <v>2962</v>
      </c>
      <c r="B238">
        <f>VLOOKUP(A238,Таксономия!A:D,4)</f>
        <v>0</v>
      </c>
    </row>
    <row r="239" spans="1:2" hidden="1" x14ac:dyDescent="0.3">
      <c r="A239" t="s">
        <v>2963</v>
      </c>
      <c r="B239">
        <f>VLOOKUP(A239,Таксономия!A:D,4)</f>
        <v>0</v>
      </c>
    </row>
    <row r="240" spans="1:2" hidden="1" x14ac:dyDescent="0.3">
      <c r="A240" t="s">
        <v>2964</v>
      </c>
      <c r="B240">
        <f>VLOOKUP(A240,Таксономия!A:D,4)</f>
        <v>0</v>
      </c>
    </row>
    <row r="241" spans="1:2" hidden="1" x14ac:dyDescent="0.3">
      <c r="A241" t="s">
        <v>2965</v>
      </c>
      <c r="B241" t="str">
        <f>VLOOKUP(A241,Таксономия!A:D,4)</f>
        <v xml:space="preserve"> Epsilonproteobacteria</v>
      </c>
    </row>
    <row r="242" spans="1:2" hidden="1" x14ac:dyDescent="0.3">
      <c r="A242" t="s">
        <v>2966</v>
      </c>
      <c r="B242" t="str">
        <f>VLOOKUP(A242,Таксономия!A:D,4)</f>
        <v xml:space="preserve"> Deferribacterales</v>
      </c>
    </row>
    <row r="243" spans="1:2" hidden="1" x14ac:dyDescent="0.3">
      <c r="A243" t="s">
        <v>2967</v>
      </c>
      <c r="B243" t="str">
        <f>VLOOKUP(A243,Таксономия!A:D,4)</f>
        <v xml:space="preserve"> Deferribacterales</v>
      </c>
    </row>
    <row r="244" spans="1:2" hidden="1" x14ac:dyDescent="0.3">
      <c r="A244" t="s">
        <v>2968</v>
      </c>
      <c r="B244" t="str">
        <f>VLOOKUP(A244,Таксономия!A:D,4)</f>
        <v xml:space="preserve"> Archaeoglobi</v>
      </c>
    </row>
    <row r="245" spans="1:2" hidden="1" x14ac:dyDescent="0.3">
      <c r="A245" t="s">
        <v>2969</v>
      </c>
      <c r="B245" t="str">
        <f>VLOOKUP(A245,Таксономия!A:D,4)</f>
        <v xml:space="preserve"> Archaeoglobi</v>
      </c>
    </row>
    <row r="246" spans="1:2" hidden="1" x14ac:dyDescent="0.3">
      <c r="A246" t="s">
        <v>2970</v>
      </c>
      <c r="B246" t="str">
        <f>VLOOKUP(A246,Таксономия!A:D,4)</f>
        <v xml:space="preserve"> Deferribacterales</v>
      </c>
    </row>
    <row r="247" spans="1:2" hidden="1" x14ac:dyDescent="0.3">
      <c r="A247" t="s">
        <v>2971</v>
      </c>
      <c r="B247" t="str">
        <f>VLOOKUP(A247,Таксономия!A:D,4)</f>
        <v xml:space="preserve"> Deferribacterales</v>
      </c>
    </row>
    <row r="248" spans="1:2" hidden="1" x14ac:dyDescent="0.3">
      <c r="A248" t="s">
        <v>2972</v>
      </c>
      <c r="B248" t="str">
        <f>VLOOKUP(A248,Таксономия!A:D,4)</f>
        <v xml:space="preserve"> Deferribacterales</v>
      </c>
    </row>
    <row r="249" spans="1:2" hidden="1" x14ac:dyDescent="0.3">
      <c r="A249" t="s">
        <v>2973</v>
      </c>
      <c r="B249" t="str">
        <f>VLOOKUP(A249,Таксономия!A:D,4)</f>
        <v xml:space="preserve"> Betaproteobacteria</v>
      </c>
    </row>
    <row r="250" spans="1:2" hidden="1" x14ac:dyDescent="0.3">
      <c r="A250" t="s">
        <v>2974</v>
      </c>
      <c r="B250" t="str">
        <f>VLOOKUP(A250,Таксономия!A:D,4)</f>
        <v xml:space="preserve"> Candidatus Methylomirabilis.</v>
      </c>
    </row>
    <row r="251" spans="1:2" hidden="1" x14ac:dyDescent="0.3">
      <c r="A251" t="s">
        <v>2975</v>
      </c>
      <c r="B251" t="str">
        <f>VLOOKUP(A251,Таксономия!A:D,4)</f>
        <v xml:space="preserve"> Deltaproteobacteria</v>
      </c>
    </row>
    <row r="252" spans="1:2" hidden="1" x14ac:dyDescent="0.3">
      <c r="A252" t="s">
        <v>2976</v>
      </c>
      <c r="B252" t="str">
        <f>VLOOKUP(A252,Таксономия!A:D,4)</f>
        <v xml:space="preserve"> Deltaproteobacteria</v>
      </c>
    </row>
    <row r="253" spans="1:2" hidden="1" x14ac:dyDescent="0.3">
      <c r="A253" t="s">
        <v>2977</v>
      </c>
      <c r="B253" t="str">
        <f>VLOOKUP(A253,Таксономия!A:D,4)</f>
        <v xml:space="preserve"> Deltaproteobacteria</v>
      </c>
    </row>
    <row r="254" spans="1:2" hidden="1" x14ac:dyDescent="0.3">
      <c r="A254" t="s">
        <v>2978</v>
      </c>
      <c r="B254" t="str">
        <f>VLOOKUP(A254,Таксономия!A:D,4)</f>
        <v xml:space="preserve"> Deltaproteobacteria</v>
      </c>
    </row>
    <row r="255" spans="1:2" hidden="1" x14ac:dyDescent="0.3">
      <c r="A255" t="s">
        <v>2979</v>
      </c>
      <c r="B255" t="str">
        <f>VLOOKUP(A255,Таксономия!A:D,4)</f>
        <v xml:space="preserve"> Deltaproteobacteria</v>
      </c>
    </row>
    <row r="256" spans="1:2" hidden="1" x14ac:dyDescent="0.3">
      <c r="A256" t="s">
        <v>2980</v>
      </c>
      <c r="B256" t="str">
        <f>VLOOKUP(A256,Таксономия!A:D,4)</f>
        <v xml:space="preserve"> Deltaproteobacteria</v>
      </c>
    </row>
    <row r="257" spans="1:2" hidden="1" x14ac:dyDescent="0.3">
      <c r="A257" t="s">
        <v>2981</v>
      </c>
      <c r="B257" t="str">
        <f>VLOOKUP(A257,Таксономия!A:D,4)</f>
        <v xml:space="preserve"> Deltaproteobacteria</v>
      </c>
    </row>
    <row r="258" spans="1:2" hidden="1" x14ac:dyDescent="0.3">
      <c r="A258" t="s">
        <v>2982</v>
      </c>
      <c r="B258" t="str">
        <f>VLOOKUP(A258,Таксономия!A:D,4)</f>
        <v xml:space="preserve"> Deltaproteobacteria.</v>
      </c>
    </row>
    <row r="259" spans="1:2" x14ac:dyDescent="0.3">
      <c r="A259" t="s">
        <v>2983</v>
      </c>
      <c r="B259" t="str">
        <f>VLOOKUP(A259,Таксономия!A:D,4)</f>
        <v xml:space="preserve"> Gammaproteobacteria</v>
      </c>
    </row>
    <row r="260" spans="1:2" hidden="1" x14ac:dyDescent="0.3">
      <c r="A260" t="s">
        <v>2984</v>
      </c>
      <c r="B260" t="str">
        <f>VLOOKUP(A260,Таксономия!A:D,4)</f>
        <v xml:space="preserve"> Betaproteobacteria</v>
      </c>
    </row>
    <row r="261" spans="1:2" hidden="1" x14ac:dyDescent="0.3">
      <c r="A261" t="s">
        <v>2985</v>
      </c>
      <c r="B261" t="str">
        <f>VLOOKUP(A261,Таксономия!A:D,4)</f>
        <v xml:space="preserve"> Betaproteobacteria</v>
      </c>
    </row>
    <row r="262" spans="1:2" hidden="1" x14ac:dyDescent="0.3">
      <c r="A262" t="s">
        <v>2986</v>
      </c>
      <c r="B262" t="str">
        <f>VLOOKUP(A262,Таксономия!A:D,4)</f>
        <v xml:space="preserve"> Betaproteobacteria</v>
      </c>
    </row>
    <row r="263" spans="1:2" hidden="1" x14ac:dyDescent="0.3">
      <c r="A263" t="s">
        <v>2987</v>
      </c>
      <c r="B263" t="str">
        <f>VLOOKUP(A263,Таксономия!A:D,4)</f>
        <v xml:space="preserve"> Betaproteobacteria</v>
      </c>
    </row>
    <row r="264" spans="1:2" hidden="1" x14ac:dyDescent="0.3">
      <c r="A264" t="s">
        <v>2988</v>
      </c>
      <c r="B264" t="str">
        <f>VLOOKUP(A264,Таксономия!A:D,4)</f>
        <v xml:space="preserve"> Betaproteobacteria</v>
      </c>
    </row>
    <row r="265" spans="1:2" hidden="1" x14ac:dyDescent="0.3">
      <c r="A265" t="s">
        <v>2989</v>
      </c>
      <c r="B265" t="str">
        <f>VLOOKUP(A265,Таксономия!A:D,4)</f>
        <v xml:space="preserve"> Betaproteobacteria</v>
      </c>
    </row>
    <row r="266" spans="1:2" x14ac:dyDescent="0.3">
      <c r="A266" t="s">
        <v>2990</v>
      </c>
      <c r="B266" t="str">
        <f>VLOOKUP(A266,Таксономия!A:D,4)</f>
        <v xml:space="preserve"> Gammaproteobacteria</v>
      </c>
    </row>
    <row r="267" spans="1:2" hidden="1" x14ac:dyDescent="0.3">
      <c r="A267" t="s">
        <v>2991</v>
      </c>
      <c r="B267" t="str">
        <f>VLOOKUP(A267,Таксономия!A:D,4)</f>
        <v xml:space="preserve"> Chloroflexia</v>
      </c>
    </row>
    <row r="268" spans="1:2" hidden="1" x14ac:dyDescent="0.3">
      <c r="A268" t="s">
        <v>2992</v>
      </c>
      <c r="B268" t="str">
        <f>VLOOKUP(A268,Таксономия!A:D,4)</f>
        <v xml:space="preserve"> Deltaproteobacteria</v>
      </c>
    </row>
    <row r="269" spans="1:2" hidden="1" x14ac:dyDescent="0.3">
      <c r="A269" t="s">
        <v>2993</v>
      </c>
      <c r="B269" t="str">
        <f>VLOOKUP(A269,Таксономия!A:D,4)</f>
        <v xml:space="preserve"> Deltaproteobacteria</v>
      </c>
    </row>
    <row r="270" spans="1:2" x14ac:dyDescent="0.3">
      <c r="A270" t="s">
        <v>2994</v>
      </c>
      <c r="B270" t="str">
        <f>VLOOKUP(A270,Таксономия!A:D,4)</f>
        <v xml:space="preserve"> Gammaproteobacteria</v>
      </c>
    </row>
    <row r="271" spans="1:2" x14ac:dyDescent="0.3">
      <c r="A271" t="s">
        <v>2995</v>
      </c>
      <c r="B271" t="str">
        <f>VLOOKUP(A271,Таксономия!A:D,4)</f>
        <v xml:space="preserve"> Gammaproteobacteria</v>
      </c>
    </row>
    <row r="272" spans="1:2" x14ac:dyDescent="0.3">
      <c r="A272" t="s">
        <v>2996</v>
      </c>
      <c r="B272" t="str">
        <f>VLOOKUP(A272,Таксономия!A:D,4)</f>
        <v xml:space="preserve"> Gammaproteobacteria</v>
      </c>
    </row>
    <row r="273" spans="1:2" x14ac:dyDescent="0.3">
      <c r="A273" t="s">
        <v>2997</v>
      </c>
      <c r="B273" t="str">
        <f>VLOOKUP(A273,Таксономия!A:D,4)</f>
        <v xml:space="preserve"> Gammaproteobacteria</v>
      </c>
    </row>
    <row r="274" spans="1:2" hidden="1" x14ac:dyDescent="0.3">
      <c r="A274" t="s">
        <v>2998</v>
      </c>
      <c r="B274" t="str">
        <f>VLOOKUP(A274,Таксономия!A:D,4)</f>
        <v xml:space="preserve"> Flavobacteriia</v>
      </c>
    </row>
    <row r="275" spans="1:2" hidden="1" x14ac:dyDescent="0.3">
      <c r="A275" t="s">
        <v>2999</v>
      </c>
      <c r="B275" t="str">
        <f>VLOOKUP(A275,Таксономия!A:D,4)</f>
        <v xml:space="preserve"> Deferribacterales</v>
      </c>
    </row>
    <row r="276" spans="1:2" hidden="1" x14ac:dyDescent="0.3">
      <c r="A276" t="s">
        <v>3000</v>
      </c>
      <c r="B276" t="str">
        <f>VLOOKUP(A276,Таксономия!A:D,4)</f>
        <v xml:space="preserve"> Deferribacterales</v>
      </c>
    </row>
    <row r="277" spans="1:2" hidden="1" x14ac:dyDescent="0.3">
      <c r="A277" t="s">
        <v>3001</v>
      </c>
      <c r="B277" t="str">
        <f>VLOOKUP(A277,Таксономия!A:D,4)</f>
        <v xml:space="preserve"> Deferribacterales</v>
      </c>
    </row>
    <row r="278" spans="1:2" hidden="1" x14ac:dyDescent="0.3">
      <c r="A278" t="s">
        <v>3002</v>
      </c>
      <c r="B278" t="str">
        <f>VLOOKUP(A278,Таксономия!A:D,4)</f>
        <v xml:space="preserve"> Deferribacterales</v>
      </c>
    </row>
    <row r="279" spans="1:2" hidden="1" x14ac:dyDescent="0.3">
      <c r="A279" t="s">
        <v>3003</v>
      </c>
      <c r="B279" t="str">
        <f>VLOOKUP(A279,Таксономия!A:D,4)</f>
        <v xml:space="preserve"> Deinococci</v>
      </c>
    </row>
    <row r="280" spans="1:2" hidden="1" x14ac:dyDescent="0.3">
      <c r="A280" t="s">
        <v>3004</v>
      </c>
      <c r="B280" t="str">
        <f>VLOOKUP(A280,Таксономия!A:D,4)</f>
        <v xml:space="preserve"> Deinococci</v>
      </c>
    </row>
    <row r="281" spans="1:2" hidden="1" x14ac:dyDescent="0.3">
      <c r="A281" t="s">
        <v>3005</v>
      </c>
      <c r="B281" t="str">
        <f>VLOOKUP(A281,Таксономия!A:D,4)</f>
        <v xml:space="preserve"> Deltaproteobacteria</v>
      </c>
    </row>
    <row r="282" spans="1:2" hidden="1" x14ac:dyDescent="0.3">
      <c r="A282" t="s">
        <v>3006</v>
      </c>
      <c r="B282" t="str">
        <f>VLOOKUP(A282,Таксономия!A:D,4)</f>
        <v xml:space="preserve"> ecological metagenomes.</v>
      </c>
    </row>
    <row r="283" spans="1:2" hidden="1" x14ac:dyDescent="0.3">
      <c r="A283" t="s">
        <v>3007</v>
      </c>
      <c r="B283" t="str">
        <f>VLOOKUP(A283,Таксономия!A:D,4)</f>
        <v xml:space="preserve"> ecological metagenomes.</v>
      </c>
    </row>
    <row r="284" spans="1:2" hidden="1" x14ac:dyDescent="0.3">
      <c r="A284" t="s">
        <v>3008</v>
      </c>
      <c r="B284" t="str">
        <f>VLOOKUP(A284,Таксономия!A:D,4)</f>
        <v xml:space="preserve"> ecological metagenomes.</v>
      </c>
    </row>
    <row r="285" spans="1:2" hidden="1" x14ac:dyDescent="0.3">
      <c r="A285" t="s">
        <v>3009</v>
      </c>
      <c r="B285" t="str">
        <f>VLOOKUP(A285,Таксономия!A:D,4)</f>
        <v xml:space="preserve"> ecological metagenomes.</v>
      </c>
    </row>
    <row r="286" spans="1:2" hidden="1" x14ac:dyDescent="0.3">
      <c r="A286" t="s">
        <v>3010</v>
      </c>
      <c r="B286" t="str">
        <f>VLOOKUP(A286,Таксономия!A:D,4)</f>
        <v xml:space="preserve"> ecological metagenomes.</v>
      </c>
    </row>
    <row r="287" spans="1:2" hidden="1" x14ac:dyDescent="0.3">
      <c r="A287" t="s">
        <v>3011</v>
      </c>
      <c r="B287" t="str">
        <f>VLOOKUP(A287,Таксономия!A:D,4)</f>
        <v xml:space="preserve"> ecological metagenomes.</v>
      </c>
    </row>
    <row r="288" spans="1:2" hidden="1" x14ac:dyDescent="0.3">
      <c r="A288" t="s">
        <v>3012</v>
      </c>
      <c r="B288" t="str">
        <f>VLOOKUP(A288,Таксономия!A:D,4)</f>
        <v xml:space="preserve"> Chrysiogenales</v>
      </c>
    </row>
    <row r="289" spans="1:2" x14ac:dyDescent="0.3">
      <c r="A289" t="s">
        <v>3013</v>
      </c>
      <c r="B289" t="str">
        <f>VLOOKUP(A289,Таксономия!A:D,4)</f>
        <v xml:space="preserve"> Gammaproteobacteria</v>
      </c>
    </row>
    <row r="290" spans="1:2" x14ac:dyDescent="0.3">
      <c r="A290" t="s">
        <v>3014</v>
      </c>
      <c r="B290" t="str">
        <f>VLOOKUP(A290,Таксономия!A:D,4)</f>
        <v xml:space="preserve"> Gammaproteobacteria</v>
      </c>
    </row>
    <row r="291" spans="1:2" hidden="1" x14ac:dyDescent="0.3">
      <c r="A291" t="s">
        <v>3015</v>
      </c>
      <c r="B291" t="str">
        <f>VLOOKUP(A291,Таксономия!A:D,4)</f>
        <v xml:space="preserve"> Betaproteobacteria</v>
      </c>
    </row>
    <row r="292" spans="1:2" hidden="1" x14ac:dyDescent="0.3">
      <c r="A292" t="s">
        <v>3016</v>
      </c>
      <c r="B292" t="str">
        <f>VLOOKUP(A292,Таксономия!A:D,4)</f>
        <v xml:space="preserve"> Betaproteobacteria</v>
      </c>
    </row>
    <row r="293" spans="1:2" hidden="1" x14ac:dyDescent="0.3">
      <c r="A293" t="s">
        <v>3017</v>
      </c>
      <c r="B293" t="str">
        <f>VLOOKUP(A293,Таксономия!A:D,4)</f>
        <v xml:space="preserve"> Anaerolineae</v>
      </c>
    </row>
    <row r="294" spans="1:2" hidden="1" x14ac:dyDescent="0.3">
      <c r="A294" t="s">
        <v>3018</v>
      </c>
      <c r="B294" t="str">
        <f>VLOOKUP(A294,Таксономия!A:D,4)</f>
        <v xml:space="preserve"> Deltaproteobacteria</v>
      </c>
    </row>
    <row r="295" spans="1:2" hidden="1" x14ac:dyDescent="0.3">
      <c r="A295" t="s">
        <v>3019</v>
      </c>
      <c r="B295" t="str">
        <f>VLOOKUP(A295,Таксономия!A:D,4)</f>
        <v xml:space="preserve"> Desulfurobacteriales</v>
      </c>
    </row>
    <row r="296" spans="1:2" hidden="1" x14ac:dyDescent="0.3">
      <c r="A296" t="s">
        <v>3020</v>
      </c>
      <c r="B296" t="str">
        <f>VLOOKUP(A296,Таксономия!A:D,4)</f>
        <v xml:space="preserve"> Desulfurobacteriales</v>
      </c>
    </row>
    <row r="297" spans="1:2" hidden="1" x14ac:dyDescent="0.3">
      <c r="A297" t="s">
        <v>3021</v>
      </c>
      <c r="B297" t="str">
        <f>VLOOKUP(A297,Таксономия!A:D,4)</f>
        <v xml:space="preserve"> Acidobacteriales</v>
      </c>
    </row>
    <row r="298" spans="1:2" hidden="1" x14ac:dyDescent="0.3">
      <c r="A298" t="s">
        <v>3022</v>
      </c>
      <c r="B298" t="str">
        <f>VLOOKUP(A298,Таксономия!A:D,4)</f>
        <v xml:space="preserve"> Deltaproteobacteria</v>
      </c>
    </row>
    <row r="299" spans="1:2" hidden="1" x14ac:dyDescent="0.3">
      <c r="A299" t="s">
        <v>3023</v>
      </c>
      <c r="B299" t="str">
        <f>VLOOKUP(A299,Таксономия!A:D,4)</f>
        <v xml:space="preserve"> Deltaproteobacteria</v>
      </c>
    </row>
    <row r="300" spans="1:2" hidden="1" x14ac:dyDescent="0.3">
      <c r="A300" t="s">
        <v>3024</v>
      </c>
      <c r="B300" t="str">
        <f>VLOOKUP(A300,Таксономия!A:D,4)</f>
        <v xml:space="preserve"> Deltaproteobacteria</v>
      </c>
    </row>
    <row r="301" spans="1:2" hidden="1" x14ac:dyDescent="0.3">
      <c r="A301" t="s">
        <v>3025</v>
      </c>
      <c r="B301" t="str">
        <f>VLOOKUP(A301,Таксономия!A:D,4)</f>
        <v xml:space="preserve"> Deltaproteobacteria</v>
      </c>
    </row>
    <row r="302" spans="1:2" hidden="1" x14ac:dyDescent="0.3">
      <c r="A302" t="s">
        <v>3026</v>
      </c>
      <c r="B302" t="str">
        <f>VLOOKUP(A302,Таксономия!A:D,4)</f>
        <v xml:space="preserve"> Deltaproteobacteria</v>
      </c>
    </row>
    <row r="303" spans="1:2" hidden="1" x14ac:dyDescent="0.3">
      <c r="A303" t="s">
        <v>3027</v>
      </c>
      <c r="B303" t="str">
        <f>VLOOKUP(A303,Таксономия!A:D,4)</f>
        <v xml:space="preserve"> Deltaproteobacteria</v>
      </c>
    </row>
    <row r="304" spans="1:2" hidden="1" x14ac:dyDescent="0.3">
      <c r="A304" t="s">
        <v>3028</v>
      </c>
      <c r="B304" t="str">
        <f>VLOOKUP(A304,Таксономия!A:D,4)</f>
        <v xml:space="preserve"> Deltaproteobacteria</v>
      </c>
    </row>
    <row r="305" spans="1:2" hidden="1" x14ac:dyDescent="0.3">
      <c r="A305" t="s">
        <v>3029</v>
      </c>
      <c r="B305" t="str">
        <f>VLOOKUP(A305,Таксономия!A:D,4)</f>
        <v xml:space="preserve"> Deltaproteobacteria</v>
      </c>
    </row>
    <row r="306" spans="1:2" hidden="1" x14ac:dyDescent="0.3">
      <c r="A306" t="s">
        <v>3030</v>
      </c>
      <c r="B306" t="str">
        <f>VLOOKUP(A306,Таксономия!A:D,4)</f>
        <v xml:space="preserve"> Deltaproteobacteria</v>
      </c>
    </row>
    <row r="307" spans="1:2" hidden="1" x14ac:dyDescent="0.3">
      <c r="A307" t="s">
        <v>3031</v>
      </c>
      <c r="B307" t="str">
        <f>VLOOKUP(A307,Таксономия!A:D,4)</f>
        <v xml:space="preserve"> Deltaproteobacteria</v>
      </c>
    </row>
    <row r="308" spans="1:2" hidden="1" x14ac:dyDescent="0.3">
      <c r="A308" t="s">
        <v>3032</v>
      </c>
      <c r="B308" t="str">
        <f>VLOOKUP(A308,Таксономия!A:D,4)</f>
        <v xml:space="preserve"> Desulfurobacteriales</v>
      </c>
    </row>
    <row r="309" spans="1:2" hidden="1" x14ac:dyDescent="0.3">
      <c r="A309" t="s">
        <v>3033</v>
      </c>
      <c r="B309" t="str">
        <f>VLOOKUP(A309,Таксономия!A:D,4)</f>
        <v xml:space="preserve"> Archaeoglobi</v>
      </c>
    </row>
    <row r="310" spans="1:2" hidden="1" x14ac:dyDescent="0.3">
      <c r="A310" t="s">
        <v>3034</v>
      </c>
      <c r="B310" t="str">
        <f>VLOOKUP(A310,Таксономия!A:D,4)</f>
        <v xml:space="preserve"> Archaeoglobi</v>
      </c>
    </row>
    <row r="311" spans="1:2" hidden="1" x14ac:dyDescent="0.3">
      <c r="A311" t="s">
        <v>3035</v>
      </c>
      <c r="B311" t="str">
        <f>VLOOKUP(A311,Таксономия!A:D,4)</f>
        <v xml:space="preserve"> Archaeoglobi</v>
      </c>
    </row>
    <row r="312" spans="1:2" x14ac:dyDescent="0.3">
      <c r="A312" t="s">
        <v>3036</v>
      </c>
      <c r="B312" t="str">
        <f>VLOOKUP(A312,Таксономия!A:D,4)</f>
        <v xml:space="preserve"> Gammaproteobacteria</v>
      </c>
    </row>
    <row r="313" spans="1:2" x14ac:dyDescent="0.3">
      <c r="A313" t="s">
        <v>3037</v>
      </c>
      <c r="B313" t="str">
        <f>VLOOKUP(A313,Таксономия!A:D,4)</f>
        <v xml:space="preserve"> Gammaproteobacteria</v>
      </c>
    </row>
    <row r="314" spans="1:2" hidden="1" x14ac:dyDescent="0.3">
      <c r="A314" t="s">
        <v>3038</v>
      </c>
      <c r="B314" t="str">
        <f>VLOOKUP(A314,Таксономия!A:D,4)</f>
        <v xml:space="preserve"> Betaproteobacteria</v>
      </c>
    </row>
    <row r="315" spans="1:2" hidden="1" x14ac:dyDescent="0.3">
      <c r="A315" t="s">
        <v>3039</v>
      </c>
      <c r="B315" t="str">
        <f>VLOOKUP(A315,Таксономия!A:D,4)</f>
        <v xml:space="preserve"> Betaproteobacteria</v>
      </c>
    </row>
    <row r="316" spans="1:2" hidden="1" x14ac:dyDescent="0.3">
      <c r="A316" t="s">
        <v>3040</v>
      </c>
      <c r="B316" t="str">
        <f>VLOOKUP(A316,Таксономия!A:D,4)</f>
        <v xml:space="preserve"> Betaproteobacteria</v>
      </c>
    </row>
    <row r="317" spans="1:2" hidden="1" x14ac:dyDescent="0.3">
      <c r="A317" t="s">
        <v>3041</v>
      </c>
      <c r="B317" t="str">
        <f>VLOOKUP(A317,Таксономия!A:D,4)</f>
        <v xml:space="preserve"> Deinococci</v>
      </c>
    </row>
    <row r="318" spans="1:2" x14ac:dyDescent="0.3">
      <c r="A318" t="s">
        <v>3042</v>
      </c>
      <c r="B318" t="str">
        <f>VLOOKUP(A318,Таксономия!A:D,4)</f>
        <v xml:space="preserve"> Gammaproteobacteria</v>
      </c>
    </row>
    <row r="319" spans="1:2" x14ac:dyDescent="0.3">
      <c r="A319" t="s">
        <v>3043</v>
      </c>
      <c r="B319" t="str">
        <f>VLOOKUP(A319,Таксономия!A:D,4)</f>
        <v xml:space="preserve"> Gammaproteobacteria</v>
      </c>
    </row>
    <row r="320" spans="1:2" x14ac:dyDescent="0.3">
      <c r="A320" t="s">
        <v>3044</v>
      </c>
      <c r="B320" t="str">
        <f>VLOOKUP(A320,Таксономия!A:D,4)</f>
        <v xml:space="preserve"> Gammaproteobacteria</v>
      </c>
    </row>
    <row r="321" spans="1:2" x14ac:dyDescent="0.3">
      <c r="A321" t="s">
        <v>3045</v>
      </c>
      <c r="B321" t="str">
        <f>VLOOKUP(A321,Таксономия!A:D,4)</f>
        <v xml:space="preserve"> Gammaproteobacteria</v>
      </c>
    </row>
    <row r="322" spans="1:2" x14ac:dyDescent="0.3">
      <c r="A322" t="s">
        <v>3046</v>
      </c>
      <c r="B322" t="str">
        <f>VLOOKUP(A322,Таксономия!A:D,4)</f>
        <v xml:space="preserve"> Gammaproteobacteria</v>
      </c>
    </row>
    <row r="323" spans="1:2" hidden="1" x14ac:dyDescent="0.3">
      <c r="A323" t="s">
        <v>3047</v>
      </c>
      <c r="B323" t="str">
        <f>VLOOKUP(A323,Таксономия!A:D,4)</f>
        <v xml:space="preserve"> Thermodesulfobacteriales</v>
      </c>
    </row>
    <row r="324" spans="1:2" hidden="1" x14ac:dyDescent="0.3">
      <c r="A324" t="s">
        <v>3048</v>
      </c>
      <c r="B324" t="str">
        <f>VLOOKUP(A324,Таксономия!A:D,4)</f>
        <v xml:space="preserve"> Thermodesulfobacteriales</v>
      </c>
    </row>
    <row r="325" spans="1:2" hidden="1" x14ac:dyDescent="0.3">
      <c r="A325" t="s">
        <v>3049</v>
      </c>
      <c r="B325" t="str">
        <f>VLOOKUP(A325,Таксономия!A:D,4)</f>
        <v xml:space="preserve"> Deltaproteobacteria</v>
      </c>
    </row>
    <row r="326" spans="1:2" hidden="1" x14ac:dyDescent="0.3">
      <c r="A326" t="s">
        <v>3050</v>
      </c>
      <c r="B326" t="str">
        <f>VLOOKUP(A326,Таксономия!A:D,4)</f>
        <v xml:space="preserve"> Deferribacterales</v>
      </c>
    </row>
    <row r="327" spans="1:2" hidden="1" x14ac:dyDescent="0.3">
      <c r="A327" t="s">
        <v>3051</v>
      </c>
      <c r="B327" t="str">
        <f>VLOOKUP(A327,Таксономия!A:D,4)</f>
        <v xml:space="preserve"> Cytophagia</v>
      </c>
    </row>
    <row r="328" spans="1:2" x14ac:dyDescent="0.3">
      <c r="A328" t="s">
        <v>3052</v>
      </c>
      <c r="B328" t="str">
        <f>VLOOKUP(A328,Таксономия!A:D,4)</f>
        <v xml:space="preserve"> Gammaproteobacteria</v>
      </c>
    </row>
    <row r="329" spans="1:2" x14ac:dyDescent="0.3">
      <c r="A329" t="s">
        <v>3053</v>
      </c>
      <c r="B329" t="str">
        <f>VLOOKUP(A329,Таксономия!A:D,4)</f>
        <v xml:space="preserve"> Gammaproteobacteria</v>
      </c>
    </row>
    <row r="330" spans="1:2" x14ac:dyDescent="0.3">
      <c r="A330" t="s">
        <v>3054</v>
      </c>
      <c r="B330" t="str">
        <f>VLOOKUP(A330,Таксономия!A:D,4)</f>
        <v xml:space="preserve"> Gammaproteobacteria</v>
      </c>
    </row>
    <row r="331" spans="1:2" x14ac:dyDescent="0.3">
      <c r="A331" t="s">
        <v>3055</v>
      </c>
      <c r="B331" t="str">
        <f>VLOOKUP(A331,Таксономия!A:D,4)</f>
        <v xml:space="preserve"> Gammaproteobacteria</v>
      </c>
    </row>
    <row r="332" spans="1:2" x14ac:dyDescent="0.3">
      <c r="A332" t="s">
        <v>3056</v>
      </c>
      <c r="B332" t="str">
        <f>VLOOKUP(A332,Таксономия!A:D,4)</f>
        <v xml:space="preserve"> Gammaproteobacteria</v>
      </c>
    </row>
    <row r="333" spans="1:2" x14ac:dyDescent="0.3">
      <c r="A333" t="s">
        <v>3057</v>
      </c>
      <c r="B333" t="str">
        <f>VLOOKUP(A333,Таксономия!A:D,4)</f>
        <v xml:space="preserve"> Gammaproteobacteria</v>
      </c>
    </row>
    <row r="334" spans="1:2" x14ac:dyDescent="0.3">
      <c r="A334" t="s">
        <v>3058</v>
      </c>
      <c r="B334" t="str">
        <f>VLOOKUP(A334,Таксономия!A:D,4)</f>
        <v xml:space="preserve"> Gammaproteobacteria</v>
      </c>
    </row>
    <row r="335" spans="1:2" x14ac:dyDescent="0.3">
      <c r="A335" t="s">
        <v>3059</v>
      </c>
      <c r="B335" t="str">
        <f>VLOOKUP(A335,Таксономия!A:D,4)</f>
        <v xml:space="preserve"> Gammaproteobacteria</v>
      </c>
    </row>
    <row r="336" spans="1:2" hidden="1" x14ac:dyDescent="0.3">
      <c r="A336" t="s">
        <v>3060</v>
      </c>
      <c r="B336" t="str">
        <f>VLOOKUP(A336,Таксономия!A:D,4)</f>
        <v xml:space="preserve"> Deltaproteobacteria</v>
      </c>
    </row>
    <row r="337" spans="1:2" hidden="1" x14ac:dyDescent="0.3">
      <c r="A337" t="s">
        <v>3061</v>
      </c>
      <c r="B337" t="str">
        <f>VLOOKUP(A337,Таксономия!A:D,4)</f>
        <v xml:space="preserve"> Deltaproteobacteria</v>
      </c>
    </row>
    <row r="338" spans="1:2" hidden="1" x14ac:dyDescent="0.3">
      <c r="A338" t="s">
        <v>3062</v>
      </c>
      <c r="B338" t="str">
        <f>VLOOKUP(A338,Таксономия!A:D,4)</f>
        <v xml:space="preserve"> Alphaproteobacteria</v>
      </c>
    </row>
    <row r="339" spans="1:2" hidden="1" x14ac:dyDescent="0.3">
      <c r="A339" t="s">
        <v>3063</v>
      </c>
      <c r="B339" t="str">
        <f>VLOOKUP(A339,Таксономия!A:D,4)</f>
        <v xml:space="preserve"> Clostridia</v>
      </c>
    </row>
    <row r="340" spans="1:2" hidden="1" x14ac:dyDescent="0.3">
      <c r="A340" t="s">
        <v>3064</v>
      </c>
      <c r="B340" t="str">
        <f>VLOOKUP(A340,Таксономия!A:D,4)</f>
        <v xml:space="preserve"> Acidobacteria subdivision 4</v>
      </c>
    </row>
    <row r="341" spans="1:2" hidden="1" x14ac:dyDescent="0.3">
      <c r="A341" t="s">
        <v>3065</v>
      </c>
      <c r="B341" t="str">
        <f>VLOOKUP(A341,Таксономия!A:D,4)</f>
        <v xml:space="preserve"> Bacteroidetes Order II. Incertae sedis</v>
      </c>
    </row>
    <row r="342" spans="1:2" hidden="1" x14ac:dyDescent="0.3">
      <c r="A342" t="s">
        <v>3066</v>
      </c>
      <c r="B342" t="str">
        <f>VLOOKUP(A342,Таксономия!A:D,4)</f>
        <v xml:space="preserve"> Flavobacteriia</v>
      </c>
    </row>
    <row r="343" spans="1:2" hidden="1" x14ac:dyDescent="0.3">
      <c r="A343" t="s">
        <v>3067</v>
      </c>
      <c r="B343" t="str">
        <f>VLOOKUP(A343,Таксономия!A:D,4)</f>
        <v xml:space="preserve"> Flavobacteriia</v>
      </c>
    </row>
    <row r="344" spans="1:2" hidden="1" x14ac:dyDescent="0.3">
      <c r="A344" t="s">
        <v>3068</v>
      </c>
      <c r="B344" t="str">
        <f>VLOOKUP(A344,Таксономия!A:D,4)</f>
        <v xml:space="preserve"> Deltaproteobacteria</v>
      </c>
    </row>
    <row r="345" spans="1:2" hidden="1" x14ac:dyDescent="0.3">
      <c r="A345" t="s">
        <v>3069</v>
      </c>
      <c r="B345" t="str">
        <f>VLOOKUP(A345,Таксономия!A:D,4)</f>
        <v xml:space="preserve"> Deltaproteobacteria</v>
      </c>
    </row>
    <row r="346" spans="1:2" hidden="1" x14ac:dyDescent="0.3">
      <c r="A346" t="s">
        <v>3070</v>
      </c>
      <c r="B346" t="str">
        <f>VLOOKUP(A346,Таксономия!A:D,4)</f>
        <v xml:space="preserve"> Deltaproteobacteria</v>
      </c>
    </row>
    <row r="347" spans="1:2" hidden="1" x14ac:dyDescent="0.3">
      <c r="A347" t="s">
        <v>3071</v>
      </c>
      <c r="B347" t="str">
        <f>VLOOKUP(A347,Таксономия!A:D,4)</f>
        <v xml:space="preserve"> Deltaproteobacteria</v>
      </c>
    </row>
    <row r="348" spans="1:2" hidden="1" x14ac:dyDescent="0.3">
      <c r="A348" t="s">
        <v>3072</v>
      </c>
      <c r="B348" t="str">
        <f>VLOOKUP(A348,Таксономия!A:D,4)</f>
        <v xml:space="preserve"> Deltaproteobacteria</v>
      </c>
    </row>
    <row r="349" spans="1:2" hidden="1" x14ac:dyDescent="0.3">
      <c r="A349" t="s">
        <v>3073</v>
      </c>
      <c r="B349" t="str">
        <f>VLOOKUP(A349,Таксономия!A:D,4)</f>
        <v xml:space="preserve"> Alphaproteobacteria</v>
      </c>
    </row>
    <row r="350" spans="1:2" hidden="1" x14ac:dyDescent="0.3">
      <c r="A350" t="s">
        <v>3074</v>
      </c>
      <c r="B350" t="str">
        <f>VLOOKUP(A350,Таксономия!A:D,4)</f>
        <v xml:space="preserve"> Clostridia</v>
      </c>
    </row>
    <row r="351" spans="1:2" hidden="1" x14ac:dyDescent="0.3">
      <c r="A351" t="s">
        <v>3075</v>
      </c>
      <c r="B351" t="str">
        <f>VLOOKUP(A351,Таксономия!A:D,4)</f>
        <v xml:space="preserve"> Betaproteobacteria</v>
      </c>
    </row>
    <row r="352" spans="1:2" hidden="1" x14ac:dyDescent="0.3">
      <c r="A352" t="s">
        <v>3076</v>
      </c>
      <c r="B352" t="str">
        <f>VLOOKUP(A352,Таксономия!A:D,4)</f>
        <v xml:space="preserve"> Betaproteobacteria</v>
      </c>
    </row>
    <row r="353" spans="1:2" hidden="1" x14ac:dyDescent="0.3">
      <c r="A353" t="s">
        <v>3077</v>
      </c>
      <c r="B353" t="str">
        <f>VLOOKUP(A353,Таксономия!A:D,4)</f>
        <v xml:space="preserve"> Betaproteobacteria</v>
      </c>
    </row>
    <row r="354" spans="1:2" hidden="1" x14ac:dyDescent="0.3">
      <c r="A354" t="s">
        <v>3078</v>
      </c>
      <c r="B354" t="str">
        <f>VLOOKUP(A354,Таксономия!A:D,4)</f>
        <v xml:space="preserve"> Betaproteobacteria</v>
      </c>
    </row>
    <row r="355" spans="1:2" hidden="1" x14ac:dyDescent="0.3">
      <c r="A355" t="s">
        <v>3079</v>
      </c>
      <c r="B355" t="str">
        <f>VLOOKUP(A355,Таксономия!A:D,4)</f>
        <v xml:space="preserve"> Betaproteobacteria</v>
      </c>
    </row>
    <row r="356" spans="1:2" hidden="1" x14ac:dyDescent="0.3">
      <c r="A356" t="s">
        <v>3080</v>
      </c>
      <c r="B356" t="str">
        <f>VLOOKUP(A356,Таксономия!A:D,4)</f>
        <v xml:space="preserve"> Alphaproteobacteria</v>
      </c>
    </row>
    <row r="357" spans="1:2" hidden="1" x14ac:dyDescent="0.3">
      <c r="A357" t="s">
        <v>3081</v>
      </c>
      <c r="B357" t="str">
        <f>VLOOKUP(A357,Таксономия!A:D,4)</f>
        <v xml:space="preserve"> Flavobacteriia</v>
      </c>
    </row>
    <row r="358" spans="1:2" hidden="1" x14ac:dyDescent="0.3">
      <c r="A358" t="s">
        <v>3082</v>
      </c>
      <c r="B358" t="str">
        <f>VLOOKUP(A358,Таксономия!A:D,4)</f>
        <v xml:space="preserve"> Flavobacteriia</v>
      </c>
    </row>
    <row r="359" spans="1:2" hidden="1" x14ac:dyDescent="0.3">
      <c r="A359" t="s">
        <v>3083</v>
      </c>
      <c r="B359" t="str">
        <f>VLOOKUP(A359,Таксономия!A:D,4)</f>
        <v xml:space="preserve"> Alphaproteobacteria</v>
      </c>
    </row>
    <row r="360" spans="1:2" hidden="1" x14ac:dyDescent="0.3">
      <c r="A360" t="s">
        <v>3084</v>
      </c>
      <c r="B360" t="str">
        <f>VLOOKUP(A360,Таксономия!A:D,4)</f>
        <v xml:space="preserve"> Alphaproteobacteria</v>
      </c>
    </row>
    <row r="361" spans="1:2" hidden="1" x14ac:dyDescent="0.3">
      <c r="A361" t="s">
        <v>3085</v>
      </c>
      <c r="B361" t="str">
        <f>VLOOKUP(A361,Таксономия!A:D,4)</f>
        <v xml:space="preserve"> Alphaproteobacteria</v>
      </c>
    </row>
    <row r="362" spans="1:2" hidden="1" x14ac:dyDescent="0.3">
      <c r="A362" t="s">
        <v>3086</v>
      </c>
      <c r="B362" t="str">
        <f>VLOOKUP(A362,Таксономия!A:D,4)</f>
        <v xml:space="preserve"> Alphaproteobacteria</v>
      </c>
    </row>
    <row r="363" spans="1:2" hidden="1" x14ac:dyDescent="0.3">
      <c r="A363" t="s">
        <v>3087</v>
      </c>
      <c r="B363" t="str">
        <f>VLOOKUP(A363,Таксономия!A:D,4)</f>
        <v xml:space="preserve"> Alphaproteobacteria</v>
      </c>
    </row>
    <row r="364" spans="1:2" hidden="1" x14ac:dyDescent="0.3">
      <c r="A364" t="s">
        <v>3088</v>
      </c>
      <c r="B364" t="str">
        <f>VLOOKUP(A364,Таксономия!A:D,4)</f>
        <v xml:space="preserve"> Alphaproteobacteria</v>
      </c>
    </row>
    <row r="365" spans="1:2" hidden="1" x14ac:dyDescent="0.3">
      <c r="A365" t="s">
        <v>3089</v>
      </c>
      <c r="B365" t="str">
        <f>VLOOKUP(A365,Таксономия!A:D,4)</f>
        <v xml:space="preserve"> Alphaproteobacteria</v>
      </c>
    </row>
    <row r="366" spans="1:2" hidden="1" x14ac:dyDescent="0.3">
      <c r="A366" t="s">
        <v>3090</v>
      </c>
      <c r="B366" t="str">
        <f>VLOOKUP(A366,Таксономия!A:D,4)</f>
        <v xml:space="preserve"> Alphaproteobacteria</v>
      </c>
    </row>
    <row r="367" spans="1:2" hidden="1" x14ac:dyDescent="0.3">
      <c r="A367" t="s">
        <v>3091</v>
      </c>
      <c r="B367" t="str">
        <f>VLOOKUP(A367,Таксономия!A:D,4)</f>
        <v xml:space="preserve"> Alphaproteobacteria</v>
      </c>
    </row>
    <row r="368" spans="1:2" hidden="1" x14ac:dyDescent="0.3">
      <c r="A368" t="s">
        <v>3092</v>
      </c>
      <c r="B368" t="str">
        <f>VLOOKUP(A368,Таксономия!A:D,4)</f>
        <v xml:space="preserve"> Alphaproteobacteria</v>
      </c>
    </row>
    <row r="369" spans="1:2" hidden="1" x14ac:dyDescent="0.3">
      <c r="A369" t="s">
        <v>3093</v>
      </c>
      <c r="B369">
        <f>VLOOKUP(A369,Таксономия!A:D,4)</f>
        <v>0</v>
      </c>
    </row>
    <row r="370" spans="1:2" hidden="1" x14ac:dyDescent="0.3">
      <c r="A370" t="s">
        <v>3094</v>
      </c>
      <c r="B370">
        <f>VLOOKUP(A370,Таксономия!A:D,4)</f>
        <v>0</v>
      </c>
    </row>
    <row r="371" spans="1:2" hidden="1" x14ac:dyDescent="0.3">
      <c r="A371" t="s">
        <v>3095</v>
      </c>
      <c r="B371" t="str">
        <f>VLOOKUP(A371,Таксономия!A:D,4)</f>
        <v xml:space="preserve"> Sphingobacteriia</v>
      </c>
    </row>
    <row r="372" spans="1:2" hidden="1" x14ac:dyDescent="0.3">
      <c r="A372" t="s">
        <v>3096</v>
      </c>
      <c r="B372" t="str">
        <f>VLOOKUP(A372,Таксономия!A:D,4)</f>
        <v xml:space="preserve"> Sphingobacteriia</v>
      </c>
    </row>
    <row r="373" spans="1:2" hidden="1" x14ac:dyDescent="0.3">
      <c r="A373" t="s">
        <v>3097</v>
      </c>
      <c r="B373" t="str">
        <f>VLOOKUP(A373,Таксономия!A:D,4)</f>
        <v xml:space="preserve"> Sphingobacteriia</v>
      </c>
    </row>
    <row r="374" spans="1:2" hidden="1" x14ac:dyDescent="0.3">
      <c r="A374" t="s">
        <v>3098</v>
      </c>
      <c r="B374" t="str">
        <f>VLOOKUP(A374,Таксономия!A:D,4)</f>
        <v xml:space="preserve"> Sphingobacteriia</v>
      </c>
    </row>
    <row r="375" spans="1:2" hidden="1" x14ac:dyDescent="0.3">
      <c r="A375" t="s">
        <v>3099</v>
      </c>
      <c r="B375" t="str">
        <f>VLOOKUP(A375,Таксономия!A:D,4)</f>
        <v xml:space="preserve"> Betaproteobacteria</v>
      </c>
    </row>
    <row r="376" spans="1:2" hidden="1" x14ac:dyDescent="0.3">
      <c r="A376" t="s">
        <v>3100</v>
      </c>
      <c r="B376" t="str">
        <f>VLOOKUP(A376,Таксономия!A:D,4)</f>
        <v xml:space="preserve"> Betaproteobacteria</v>
      </c>
    </row>
    <row r="377" spans="1:2" x14ac:dyDescent="0.3">
      <c r="A377" t="s">
        <v>3101</v>
      </c>
      <c r="B377" t="str">
        <f>VLOOKUP(A377,Таксономия!A:D,4)</f>
        <v xml:space="preserve"> Gammaproteobacteria</v>
      </c>
    </row>
    <row r="378" spans="1:2" hidden="1" x14ac:dyDescent="0.3">
      <c r="A378" t="s">
        <v>3102</v>
      </c>
      <c r="B378" t="str">
        <f>VLOOKUP(A378,Таксономия!A:D,4)</f>
        <v xml:space="preserve"> Betaproteobacteria</v>
      </c>
    </row>
    <row r="379" spans="1:2" hidden="1" x14ac:dyDescent="0.3">
      <c r="A379" t="s">
        <v>3103</v>
      </c>
      <c r="B379" t="str">
        <f>VLOOKUP(A379,Таксономия!A:D,4)</f>
        <v xml:space="preserve"> Betaproteobacteria</v>
      </c>
    </row>
    <row r="380" spans="1:2" hidden="1" x14ac:dyDescent="0.3">
      <c r="A380" t="s">
        <v>3104</v>
      </c>
      <c r="B380" t="str">
        <f>VLOOKUP(A380,Таксономия!A:D,4)</f>
        <v xml:space="preserve"> Betaproteobacteria</v>
      </c>
    </row>
    <row r="381" spans="1:2" hidden="1" x14ac:dyDescent="0.3">
      <c r="A381" t="s">
        <v>3105</v>
      </c>
      <c r="B381" t="str">
        <f>VLOOKUP(A381,Таксономия!A:D,4)</f>
        <v xml:space="preserve"> Clostridia</v>
      </c>
    </row>
    <row r="382" spans="1:2" hidden="1" x14ac:dyDescent="0.3">
      <c r="A382" t="s">
        <v>3106</v>
      </c>
      <c r="B382" t="str">
        <f>VLOOKUP(A382,Таксономия!A:D,4)</f>
        <v xml:space="preserve"> Thermoprotei</v>
      </c>
    </row>
    <row r="383" spans="1:2" hidden="1" x14ac:dyDescent="0.3">
      <c r="A383" t="s">
        <v>3107</v>
      </c>
      <c r="B383" t="str">
        <f>VLOOKUP(A383,Таксономия!A:D,4)</f>
        <v xml:space="preserve"> Deinococci</v>
      </c>
    </row>
    <row r="384" spans="1:2" hidden="1" x14ac:dyDescent="0.3">
      <c r="A384" t="s">
        <v>3108</v>
      </c>
      <c r="B384" t="str">
        <f>VLOOKUP(A384,Таксономия!A:D,4)</f>
        <v xml:space="preserve"> Deinococci</v>
      </c>
    </row>
    <row r="385" spans="1:2" hidden="1" x14ac:dyDescent="0.3">
      <c r="A385" t="s">
        <v>3109</v>
      </c>
      <c r="B385" t="str">
        <f>VLOOKUP(A385,Таксономия!A:D,4)</f>
        <v xml:space="preserve"> Epsilonproteobacteria</v>
      </c>
    </row>
    <row r="386" spans="1:2" hidden="1" x14ac:dyDescent="0.3">
      <c r="A386" t="s">
        <v>3110</v>
      </c>
      <c r="B386" t="str">
        <f>VLOOKUP(A386,Таксономия!A:D,4)</f>
        <v xml:space="preserve"> Epsilonproteobacteria</v>
      </c>
    </row>
    <row r="387" spans="1:2" hidden="1" x14ac:dyDescent="0.3">
      <c r="A387" t="s">
        <v>3111</v>
      </c>
      <c r="B387" t="str">
        <f>VLOOKUP(A387,Таксономия!A:D,4)</f>
        <v xml:space="preserve"> Epsilonproteobacteria</v>
      </c>
    </row>
    <row r="388" spans="1:2" hidden="1" x14ac:dyDescent="0.3">
      <c r="A388" t="s">
        <v>3112</v>
      </c>
      <c r="B388" t="str">
        <f>VLOOKUP(A388,Таксономия!A:D,4)</f>
        <v xml:space="preserve"> Epsilonproteobacteria</v>
      </c>
    </row>
    <row r="389" spans="1:2" hidden="1" x14ac:dyDescent="0.3">
      <c r="A389" t="s">
        <v>3113</v>
      </c>
      <c r="B389" t="str">
        <f>VLOOKUP(A389,Таксономия!A:D,4)</f>
        <v xml:space="preserve"> Epsilonproteobacteria</v>
      </c>
    </row>
    <row r="390" spans="1:2" hidden="1" x14ac:dyDescent="0.3">
      <c r="A390" t="s">
        <v>3114</v>
      </c>
      <c r="B390" t="str">
        <f>VLOOKUP(A390,Таксономия!A:D,4)</f>
        <v xml:space="preserve"> Epsilonproteobacteria</v>
      </c>
    </row>
    <row r="391" spans="1:2" hidden="1" x14ac:dyDescent="0.3">
      <c r="A391" t="s">
        <v>3115</v>
      </c>
      <c r="B391" t="str">
        <f>VLOOKUP(A391,Таксономия!A:D,4)</f>
        <v xml:space="preserve"> Deltaproteobacteria</v>
      </c>
    </row>
    <row r="392" spans="1:2" hidden="1" x14ac:dyDescent="0.3">
      <c r="A392" t="s">
        <v>3116</v>
      </c>
      <c r="B392">
        <f>VLOOKUP(A392,Таксономия!A:D,4)</f>
        <v>0</v>
      </c>
    </row>
    <row r="393" spans="1:2" hidden="1" x14ac:dyDescent="0.3">
      <c r="A393" t="s">
        <v>3117</v>
      </c>
      <c r="B393" t="str">
        <f>VLOOKUP(A393,Таксономия!A:D,4)</f>
        <v xml:space="preserve"> Deinococci</v>
      </c>
    </row>
    <row r="394" spans="1:2" hidden="1" x14ac:dyDescent="0.3">
      <c r="A394" t="s">
        <v>3118</v>
      </c>
      <c r="B394" t="str">
        <f>VLOOKUP(A394,Таксономия!A:D,4)</f>
        <v xml:space="preserve"> Ignavibacteria</v>
      </c>
    </row>
    <row r="395" spans="1:2" hidden="1" x14ac:dyDescent="0.3">
      <c r="A395" t="s">
        <v>3119</v>
      </c>
      <c r="B395" t="str">
        <f>VLOOKUP(A395,Таксономия!A:D,4)</f>
        <v xml:space="preserve"> Phycisphaerae</v>
      </c>
    </row>
    <row r="396" spans="1:2" hidden="1" x14ac:dyDescent="0.3">
      <c r="A396" t="s">
        <v>3120</v>
      </c>
      <c r="B396" t="str">
        <f>VLOOKUP(A396,Таксономия!A:D,4)</f>
        <v xml:space="preserve"> unclassified Verrucomicrobia</v>
      </c>
    </row>
  </sheetData>
  <autoFilter ref="B1:B396">
    <filterColumn colId="0">
      <filters>
        <filter val="Gammaproteobacteria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3"/>
  <sheetViews>
    <sheetView workbookViewId="0">
      <selection activeCell="H16" sqref="H16"/>
    </sheetView>
  </sheetViews>
  <sheetFormatPr defaultRowHeight="14.4" x14ac:dyDescent="0.3"/>
  <sheetData>
    <row r="1" spans="1:4" x14ac:dyDescent="0.3">
      <c r="A1" s="2" t="s">
        <v>9</v>
      </c>
      <c r="B1" s="5">
        <v>1</v>
      </c>
      <c r="C1" s="3">
        <v>4</v>
      </c>
      <c r="D1" t="str">
        <f>VLOOKUP(A1,Таксономия!A:D,4)</f>
        <v xml:space="preserve"> Gammaproteobacteria</v>
      </c>
    </row>
    <row r="2" spans="1:4" x14ac:dyDescent="0.3">
      <c r="A2" s="22" t="s">
        <v>17</v>
      </c>
      <c r="B2" s="12">
        <v>1</v>
      </c>
      <c r="C2" s="12">
        <v>1</v>
      </c>
      <c r="D2" t="str">
        <f>VLOOKUP(A2,Таксономия!A:D,4)</f>
        <v xml:space="preserve"> Gammaproteobacteria</v>
      </c>
    </row>
    <row r="3" spans="1:4" x14ac:dyDescent="0.3">
      <c r="A3" s="22" t="s">
        <v>19</v>
      </c>
      <c r="B3" s="12">
        <v>1</v>
      </c>
      <c r="C3" s="12">
        <v>1</v>
      </c>
      <c r="D3" t="str">
        <f>VLOOKUP(A3,Таксономия!A:D,4)</f>
        <v xml:space="preserve"> Gammaproteobacteria</v>
      </c>
    </row>
    <row r="4" spans="1:4" x14ac:dyDescent="0.3">
      <c r="A4" s="2" t="s">
        <v>21</v>
      </c>
      <c r="B4" s="5">
        <v>2</v>
      </c>
      <c r="C4" s="3">
        <v>3</v>
      </c>
      <c r="D4" t="str">
        <f>VLOOKUP(A4,Таксономия!A:D,4)</f>
        <v xml:space="preserve"> Gammaproteobacteria</v>
      </c>
    </row>
    <row r="5" spans="1:4" x14ac:dyDescent="0.3">
      <c r="A5" s="25" t="s">
        <v>24</v>
      </c>
      <c r="B5" s="9">
        <v>2</v>
      </c>
      <c r="C5" s="9">
        <v>2</v>
      </c>
      <c r="D5" t="str">
        <f>VLOOKUP(A5,Таксономия!A:D,4)</f>
        <v xml:space="preserve"> Gammaproteobacteria</v>
      </c>
    </row>
    <row r="6" spans="1:4" x14ac:dyDescent="0.3">
      <c r="A6" s="2" t="s">
        <v>26</v>
      </c>
      <c r="B6" s="5">
        <v>1</v>
      </c>
      <c r="C6" s="3">
        <v>2</v>
      </c>
      <c r="D6" t="str">
        <f>VLOOKUP(A6,Таксономия!A:D,4)</f>
        <v xml:space="preserve"> Deltaproteobacteria</v>
      </c>
    </row>
    <row r="7" spans="1:4" x14ac:dyDescent="0.3">
      <c r="A7" s="2" t="s">
        <v>30</v>
      </c>
      <c r="B7" s="5">
        <v>1</v>
      </c>
      <c r="C7" s="3">
        <v>2</v>
      </c>
      <c r="D7" t="str">
        <f>VLOOKUP(A7,Таксономия!A:D,4)</f>
        <v xml:space="preserve"> Flavobacteriia</v>
      </c>
    </row>
    <row r="8" spans="1:4" x14ac:dyDescent="0.3">
      <c r="A8" s="2" t="s">
        <v>34</v>
      </c>
      <c r="B8" s="5">
        <v>6</v>
      </c>
      <c r="C8" s="3">
        <v>6</v>
      </c>
      <c r="D8" t="str">
        <f>VLOOKUP(A8,Таксономия!A:D,4)</f>
        <v xml:space="preserve"> Deltaproteobacteria</v>
      </c>
    </row>
    <row r="9" spans="1:4" x14ac:dyDescent="0.3">
      <c r="A9" s="24" t="s">
        <v>36</v>
      </c>
      <c r="B9" s="18">
        <v>1</v>
      </c>
      <c r="C9" s="18">
        <v>1</v>
      </c>
      <c r="D9" t="str">
        <f>VLOOKUP(A9,Таксономия!A:D,4)</f>
        <v xml:space="preserve"> Deltaproteobacteria</v>
      </c>
    </row>
    <row r="10" spans="1:4" x14ac:dyDescent="0.3">
      <c r="A10" s="23" t="s">
        <v>38</v>
      </c>
      <c r="B10" s="20">
        <v>1</v>
      </c>
      <c r="C10" s="20">
        <v>1</v>
      </c>
      <c r="D10" t="str">
        <f>VLOOKUP(A10,Таксономия!A:D,4)</f>
        <v xml:space="preserve"> Gammaproteobacteria</v>
      </c>
    </row>
    <row r="11" spans="1:4" x14ac:dyDescent="0.3">
      <c r="A11" s="23" t="s">
        <v>40</v>
      </c>
      <c r="B11" s="20">
        <v>1</v>
      </c>
      <c r="C11" s="20">
        <v>1</v>
      </c>
      <c r="D11" t="str">
        <f>VLOOKUP(A11,Таксономия!A:D,4)</f>
        <v xml:space="preserve"> Gammaproteobacteria</v>
      </c>
    </row>
    <row r="12" spans="1:4" x14ac:dyDescent="0.3">
      <c r="A12" s="25" t="s">
        <v>42</v>
      </c>
      <c r="B12" s="9">
        <v>2</v>
      </c>
      <c r="C12" s="9">
        <v>2</v>
      </c>
      <c r="D12" t="str">
        <f>VLOOKUP(A12,Таксономия!A:D,4)</f>
        <v xml:space="preserve"> Gammaproteobacteria</v>
      </c>
    </row>
    <row r="13" spans="1:4" x14ac:dyDescent="0.3">
      <c r="A13" s="25" t="s">
        <v>44</v>
      </c>
      <c r="B13" s="9">
        <v>2</v>
      </c>
      <c r="C13" s="9">
        <v>2</v>
      </c>
      <c r="D13" t="str">
        <f>VLOOKUP(A13,Таксономия!A:D,4)</f>
        <v xml:space="preserve"> Gammaproteobacteria</v>
      </c>
    </row>
    <row r="14" spans="1:4" x14ac:dyDescent="0.3">
      <c r="A14" s="23" t="s">
        <v>46</v>
      </c>
      <c r="B14" s="20">
        <v>1</v>
      </c>
      <c r="C14" s="20">
        <v>1</v>
      </c>
      <c r="D14" t="str">
        <f>VLOOKUP(A14,Таксономия!A:D,4)</f>
        <v xml:space="preserve"> Gammaproteobacteria</v>
      </c>
    </row>
    <row r="15" spans="1:4" x14ac:dyDescent="0.3">
      <c r="A15" s="2" t="s">
        <v>48</v>
      </c>
      <c r="B15" s="5">
        <v>1</v>
      </c>
      <c r="C15" s="3">
        <v>2</v>
      </c>
      <c r="D15" t="str">
        <f>VLOOKUP(A15,Таксономия!A:D,4)</f>
        <v xml:space="preserve"> Gammaproteobacteria</v>
      </c>
    </row>
    <row r="16" spans="1:4" x14ac:dyDescent="0.3">
      <c r="A16" s="2" t="s">
        <v>51</v>
      </c>
      <c r="B16" s="5">
        <v>1</v>
      </c>
      <c r="C16" s="3">
        <v>3</v>
      </c>
      <c r="D16" t="str">
        <f>VLOOKUP(A16,Таксономия!A:D,4)</f>
        <v xml:space="preserve"> Gammaproteobacteria</v>
      </c>
    </row>
    <row r="17" spans="1:4" x14ac:dyDescent="0.3">
      <c r="A17" s="23" t="s">
        <v>53</v>
      </c>
      <c r="B17" s="20">
        <v>1</v>
      </c>
      <c r="C17" s="20">
        <v>1</v>
      </c>
      <c r="D17" t="str">
        <f>VLOOKUP(A17,Таксономия!A:D,4)</f>
        <v xml:space="preserve"> Gammaproteobacteria</v>
      </c>
    </row>
    <row r="18" spans="1:4" x14ac:dyDescent="0.3">
      <c r="A18" s="2" t="s">
        <v>55</v>
      </c>
      <c r="B18" s="5">
        <v>1</v>
      </c>
      <c r="C18" s="3">
        <v>3</v>
      </c>
      <c r="D18" t="str">
        <f>VLOOKUP(A18,Таксономия!A:D,4)</f>
        <v xml:space="preserve"> Deltaproteobacteria</v>
      </c>
    </row>
    <row r="19" spans="1:4" x14ac:dyDescent="0.3">
      <c r="A19" s="2" t="s">
        <v>57</v>
      </c>
      <c r="B19" s="5">
        <v>1</v>
      </c>
      <c r="C19" s="3">
        <v>3</v>
      </c>
      <c r="D19" t="str">
        <f>VLOOKUP(A19,Таксономия!A:D,4)</f>
        <v xml:space="preserve"> Deltaproteobacteria</v>
      </c>
    </row>
    <row r="20" spans="1:4" x14ac:dyDescent="0.3">
      <c r="A20" s="2" t="s">
        <v>59</v>
      </c>
      <c r="B20" s="5">
        <v>1</v>
      </c>
      <c r="C20" s="3">
        <v>2</v>
      </c>
      <c r="D20" t="str">
        <f>VLOOKUP(A20,Таксономия!A:D,4)</f>
        <v xml:space="preserve"> Epsilonproteobacteria</v>
      </c>
    </row>
    <row r="21" spans="1:4" x14ac:dyDescent="0.3">
      <c r="A21" s="2" t="s">
        <v>62</v>
      </c>
      <c r="B21" s="5">
        <v>1</v>
      </c>
      <c r="C21" s="3">
        <v>3</v>
      </c>
      <c r="D21" t="str">
        <f>VLOOKUP(A21,Таксономия!A:D,4)</f>
        <v xml:space="preserve"> Cytophagia</v>
      </c>
    </row>
    <row r="22" spans="1:4" x14ac:dyDescent="0.3">
      <c r="A22" s="2" t="s">
        <v>64</v>
      </c>
      <c r="B22" s="5">
        <v>1</v>
      </c>
      <c r="C22" s="3">
        <v>2</v>
      </c>
      <c r="D22" t="str">
        <f>VLOOKUP(A22,Таксономия!A:D,4)</f>
        <v xml:space="preserve"> Thermoprotei</v>
      </c>
    </row>
    <row r="23" spans="1:4" x14ac:dyDescent="0.3">
      <c r="A23" s="2" t="s">
        <v>68</v>
      </c>
      <c r="B23" s="5">
        <v>1</v>
      </c>
      <c r="C23" s="3">
        <v>3</v>
      </c>
      <c r="D23" t="str">
        <f>VLOOKUP(A23,Таксономия!A:D,4)</f>
        <v xml:space="preserve"> Thermoprotei</v>
      </c>
    </row>
    <row r="24" spans="1:4" x14ac:dyDescent="0.3">
      <c r="A24" s="2" t="s">
        <v>71</v>
      </c>
      <c r="B24" s="5">
        <v>1</v>
      </c>
      <c r="C24" s="3">
        <v>3</v>
      </c>
      <c r="D24" t="str">
        <f>VLOOKUP(A24,Таксономия!A:D,4)</f>
        <v xml:space="preserve"> Flavobacteriia</v>
      </c>
    </row>
    <row r="25" spans="1:4" x14ac:dyDescent="0.3">
      <c r="A25" s="23" t="s">
        <v>73</v>
      </c>
      <c r="B25" s="20">
        <v>1</v>
      </c>
      <c r="C25" s="20">
        <v>1</v>
      </c>
      <c r="D25" t="str">
        <f>VLOOKUP(A25,Таксономия!A:D,4)</f>
        <v xml:space="preserve"> Gammaproteobacteria</v>
      </c>
    </row>
    <row r="26" spans="1:4" x14ac:dyDescent="0.3">
      <c r="A26" s="2" t="s">
        <v>75</v>
      </c>
      <c r="B26" s="5">
        <v>1</v>
      </c>
      <c r="C26" s="3">
        <v>2</v>
      </c>
      <c r="D26" t="str">
        <f>VLOOKUP(A26,Таксономия!A:D,4)</f>
        <v xml:space="preserve"> Gammaproteobacteria</v>
      </c>
    </row>
    <row r="27" spans="1:4" x14ac:dyDescent="0.3">
      <c r="A27" s="23" t="s">
        <v>77</v>
      </c>
      <c r="B27" s="20">
        <v>1</v>
      </c>
      <c r="C27" s="20">
        <v>1</v>
      </c>
      <c r="D27" t="str">
        <f>VLOOKUP(A27,Таксономия!A:D,4)</f>
        <v xml:space="preserve"> Gammaproteobacteria</v>
      </c>
    </row>
    <row r="28" spans="1:4" x14ac:dyDescent="0.3">
      <c r="A28" s="23" t="s">
        <v>79</v>
      </c>
      <c r="B28" s="20">
        <v>1</v>
      </c>
      <c r="C28" s="20">
        <v>1</v>
      </c>
      <c r="D28" t="str">
        <f>VLOOKUP(A28,Таксономия!A:D,4)</f>
        <v xml:space="preserve"> Gammaproteobacteria</v>
      </c>
    </row>
    <row r="29" spans="1:4" x14ac:dyDescent="0.3">
      <c r="A29" s="2" t="s">
        <v>81</v>
      </c>
      <c r="B29" s="5">
        <v>1</v>
      </c>
      <c r="C29" s="3">
        <v>2</v>
      </c>
      <c r="D29" t="str">
        <f>VLOOKUP(A29,Таксономия!A:D,4)</f>
        <v xml:space="preserve"> Cytophagia</v>
      </c>
    </row>
    <row r="30" spans="1:4" x14ac:dyDescent="0.3">
      <c r="A30" s="2" t="s">
        <v>83</v>
      </c>
      <c r="B30" s="5">
        <v>1</v>
      </c>
      <c r="C30" s="3">
        <v>3</v>
      </c>
      <c r="D30" t="str">
        <f>VLOOKUP(A30,Таксономия!A:D,4)</f>
        <v xml:space="preserve"> Flavobacteriia</v>
      </c>
    </row>
    <row r="31" spans="1:4" x14ac:dyDescent="0.3">
      <c r="A31" s="23" t="s">
        <v>85</v>
      </c>
      <c r="B31" s="20">
        <v>1</v>
      </c>
      <c r="C31" s="20">
        <v>1</v>
      </c>
      <c r="D31" t="str">
        <f>VLOOKUP(A31,Таксономия!A:D,4)</f>
        <v xml:space="preserve"> Gammaproteobacteria</v>
      </c>
    </row>
    <row r="32" spans="1:4" x14ac:dyDescent="0.3">
      <c r="A32" s="23" t="s">
        <v>87</v>
      </c>
      <c r="B32" s="20">
        <v>1</v>
      </c>
      <c r="C32" s="20">
        <v>1</v>
      </c>
      <c r="D32" t="str">
        <f>VLOOKUP(A32,Таксономия!A:D,4)</f>
        <v xml:space="preserve"> Gammaproteobacteria</v>
      </c>
    </row>
    <row r="33" spans="1:4" x14ac:dyDescent="0.3">
      <c r="A33" s="2" t="s">
        <v>89</v>
      </c>
      <c r="B33" s="5">
        <v>1</v>
      </c>
      <c r="C33" s="3">
        <v>2</v>
      </c>
      <c r="D33" t="str">
        <f>VLOOKUP(A33,Таксономия!A:D,4)</f>
        <v xml:space="preserve"> Gammaproteobacteria</v>
      </c>
    </row>
    <row r="34" spans="1:4" x14ac:dyDescent="0.3">
      <c r="A34" s="2" t="s">
        <v>91</v>
      </c>
      <c r="B34" s="5">
        <v>1</v>
      </c>
      <c r="C34" s="3">
        <v>2</v>
      </c>
      <c r="D34" t="str">
        <f>VLOOKUP(A34,Таксономия!A:D,4)</f>
        <v xml:space="preserve"> Gammaproteobacteria</v>
      </c>
    </row>
    <row r="35" spans="1:4" x14ac:dyDescent="0.3">
      <c r="A35" s="2" t="s">
        <v>93</v>
      </c>
      <c r="B35" s="5">
        <v>1</v>
      </c>
      <c r="C35" s="3">
        <v>2</v>
      </c>
      <c r="D35" t="str">
        <f>VLOOKUP(A35,Таксономия!A:D,4)</f>
        <v xml:space="preserve"> Gammaproteobacteria</v>
      </c>
    </row>
    <row r="36" spans="1:4" x14ac:dyDescent="0.3">
      <c r="A36" s="2" t="s">
        <v>95</v>
      </c>
      <c r="B36" s="5">
        <v>1</v>
      </c>
      <c r="C36" s="3">
        <v>3</v>
      </c>
      <c r="D36" t="str">
        <f>VLOOKUP(A36,Таксономия!A:D,4)</f>
        <v xml:space="preserve"> Flavobacteriia</v>
      </c>
    </row>
    <row r="37" spans="1:4" x14ac:dyDescent="0.3">
      <c r="A37" s="2" t="s">
        <v>97</v>
      </c>
      <c r="B37" s="5">
        <v>1</v>
      </c>
      <c r="C37" s="3">
        <v>3</v>
      </c>
      <c r="D37" t="str">
        <f>VLOOKUP(A37,Таксономия!A:D,4)</f>
        <v xml:space="preserve"> Alphaproteobacteria</v>
      </c>
    </row>
    <row r="38" spans="1:4" x14ac:dyDescent="0.3">
      <c r="A38" s="2" t="s">
        <v>102</v>
      </c>
      <c r="B38" s="5">
        <v>1</v>
      </c>
      <c r="C38" s="3">
        <v>2</v>
      </c>
      <c r="D38" t="str">
        <f>VLOOKUP(A38,Таксономия!A:D,4)</f>
        <v xml:space="preserve"> Flavobacteriia</v>
      </c>
    </row>
    <row r="39" spans="1:4" x14ac:dyDescent="0.3">
      <c r="A39" s="2" t="s">
        <v>104</v>
      </c>
      <c r="B39" s="5">
        <v>1</v>
      </c>
      <c r="C39" s="3">
        <v>2</v>
      </c>
      <c r="D39" t="str">
        <f>VLOOKUP(A39,Таксономия!A:D,4)</f>
        <v xml:space="preserve"> Flavobacteriia</v>
      </c>
    </row>
    <row r="40" spans="1:4" x14ac:dyDescent="0.3">
      <c r="A40" s="2" t="s">
        <v>106</v>
      </c>
      <c r="B40" s="5">
        <v>1</v>
      </c>
      <c r="C40" s="3">
        <v>2</v>
      </c>
      <c r="D40" t="str">
        <f>VLOOKUP(A40,Таксономия!A:D,4)</f>
        <v xml:space="preserve"> Flavobacteriia</v>
      </c>
    </row>
    <row r="41" spans="1:4" x14ac:dyDescent="0.3">
      <c r="A41" s="2" t="s">
        <v>108</v>
      </c>
      <c r="B41" s="5">
        <v>2</v>
      </c>
      <c r="C41" s="3">
        <v>2</v>
      </c>
      <c r="D41" t="str">
        <f>VLOOKUP(A41,Таксономия!A:D,4)</f>
        <v xml:space="preserve"> Planctomycetia</v>
      </c>
    </row>
    <row r="42" spans="1:4" x14ac:dyDescent="0.3">
      <c r="A42" s="2" t="s">
        <v>110</v>
      </c>
      <c r="B42" s="5">
        <v>1</v>
      </c>
      <c r="C42" s="3">
        <v>2</v>
      </c>
      <c r="D42" t="str">
        <f>VLOOKUP(A42,Таксономия!A:D,4)</f>
        <v xml:space="preserve"> Flavobacteriia</v>
      </c>
    </row>
    <row r="43" spans="1:4" x14ac:dyDescent="0.3">
      <c r="A43" s="2" t="s">
        <v>112</v>
      </c>
      <c r="B43" s="5">
        <v>1</v>
      </c>
      <c r="C43" s="3">
        <v>1</v>
      </c>
      <c r="D43" t="str">
        <f>VLOOKUP(A43,Таксономия!A:D,4)</f>
        <v xml:space="preserve"> Flavobacteriia</v>
      </c>
    </row>
    <row r="44" spans="1:4" x14ac:dyDescent="0.3">
      <c r="A44" s="2" t="s">
        <v>114</v>
      </c>
      <c r="B44" s="5">
        <v>1</v>
      </c>
      <c r="C44" s="3">
        <v>1</v>
      </c>
      <c r="D44" t="str">
        <f>VLOOKUP(A44,Таксономия!A:D,4)</f>
        <v xml:space="preserve"> Flavobacteriia</v>
      </c>
    </row>
    <row r="45" spans="1:4" x14ac:dyDescent="0.3">
      <c r="A45" s="2" t="s">
        <v>116</v>
      </c>
      <c r="B45" s="5">
        <v>3</v>
      </c>
      <c r="C45" s="3">
        <v>4</v>
      </c>
      <c r="D45" t="str">
        <f>VLOOKUP(A45,Таксономия!A:D,4)</f>
        <v xml:space="preserve"> Flavobacteriia</v>
      </c>
    </row>
    <row r="46" spans="1:4" x14ac:dyDescent="0.3">
      <c r="A46" s="2" t="s">
        <v>119</v>
      </c>
      <c r="B46" s="5">
        <v>1</v>
      </c>
      <c r="C46" s="3">
        <v>2</v>
      </c>
      <c r="D46" t="str">
        <f>VLOOKUP(A46,Таксономия!A:D,4)</f>
        <v xml:space="preserve"> Gammaproteobacteria</v>
      </c>
    </row>
    <row r="47" spans="1:4" x14ac:dyDescent="0.3">
      <c r="A47" s="2" t="s">
        <v>122</v>
      </c>
      <c r="B47" s="5">
        <v>1</v>
      </c>
      <c r="C47" s="3">
        <v>3</v>
      </c>
      <c r="D47" t="str">
        <f>VLOOKUP(A47,Таксономия!A:D,4)</f>
        <v xml:space="preserve"> Flavobacteriia</v>
      </c>
    </row>
    <row r="48" spans="1:4" x14ac:dyDescent="0.3">
      <c r="A48" s="2" t="s">
        <v>124</v>
      </c>
      <c r="B48" s="5">
        <v>1</v>
      </c>
      <c r="C48" s="3">
        <v>2</v>
      </c>
      <c r="D48" t="str">
        <f>VLOOKUP(A48,Таксономия!A:D,4)</f>
        <v xml:space="preserve"> Flavobacteriia</v>
      </c>
    </row>
    <row r="49" spans="1:4" x14ac:dyDescent="0.3">
      <c r="A49" s="2" t="s">
        <v>126</v>
      </c>
      <c r="B49" s="5">
        <v>1</v>
      </c>
      <c r="C49" s="3">
        <v>2</v>
      </c>
      <c r="D49" t="str">
        <f>VLOOKUP(A49,Таксономия!A:D,4)</f>
        <v xml:space="preserve"> Gammaproteobacteria</v>
      </c>
    </row>
    <row r="50" spans="1:4" x14ac:dyDescent="0.3">
      <c r="A50" s="25" t="s">
        <v>128</v>
      </c>
      <c r="B50" s="9">
        <v>2</v>
      </c>
      <c r="C50" s="9">
        <v>2</v>
      </c>
      <c r="D50" t="str">
        <f>VLOOKUP(A50,Таксономия!A:D,4)</f>
        <v xml:space="preserve"> Gammaproteobacteria</v>
      </c>
    </row>
    <row r="51" spans="1:4" x14ac:dyDescent="0.3">
      <c r="A51" s="22" t="s">
        <v>130</v>
      </c>
      <c r="B51" s="12">
        <v>1</v>
      </c>
      <c r="C51" s="12">
        <v>1</v>
      </c>
      <c r="D51" t="str">
        <f>VLOOKUP(A51,Таксономия!A:D,4)</f>
        <v xml:space="preserve"> Gammaproteobacteria</v>
      </c>
    </row>
    <row r="52" spans="1:4" x14ac:dyDescent="0.3">
      <c r="A52" s="22" t="s">
        <v>132</v>
      </c>
      <c r="B52" s="12">
        <v>1</v>
      </c>
      <c r="C52" s="12">
        <v>1</v>
      </c>
      <c r="D52" t="str">
        <f>VLOOKUP(A52,Таксономия!A:D,4)</f>
        <v xml:space="preserve"> Gammaproteobacteria</v>
      </c>
    </row>
    <row r="53" spans="1:4" x14ac:dyDescent="0.3">
      <c r="A53" s="11" t="s">
        <v>134</v>
      </c>
      <c r="B53" s="12">
        <v>1</v>
      </c>
      <c r="C53" s="12">
        <v>1</v>
      </c>
      <c r="D53" t="str">
        <f>VLOOKUP(A53,Таксономия!A:D,4)</f>
        <v xml:space="preserve"> Gammaproteobacteria</v>
      </c>
    </row>
    <row r="54" spans="1:4" x14ac:dyDescent="0.3">
      <c r="A54" s="11" t="s">
        <v>136</v>
      </c>
      <c r="B54" s="12">
        <v>1</v>
      </c>
      <c r="C54" s="12">
        <v>1</v>
      </c>
      <c r="D54" t="str">
        <f>VLOOKUP(A54,Таксономия!A:D,4)</f>
        <v xml:space="preserve"> Gammaproteobacteria</v>
      </c>
    </row>
    <row r="55" spans="1:4" x14ac:dyDescent="0.3">
      <c r="A55" s="2" t="s">
        <v>138</v>
      </c>
      <c r="B55" s="5">
        <v>1</v>
      </c>
      <c r="C55" s="3">
        <v>3</v>
      </c>
      <c r="D55" t="str">
        <f>VLOOKUP(A55,Таксономия!A:D,4)</f>
        <v xml:space="preserve"> Flavobacteriia</v>
      </c>
    </row>
    <row r="56" spans="1:4" x14ac:dyDescent="0.3">
      <c r="A56" s="26" t="s">
        <v>140</v>
      </c>
      <c r="B56" s="15">
        <v>2</v>
      </c>
      <c r="C56" s="15">
        <v>2</v>
      </c>
      <c r="D56" t="str">
        <f>VLOOKUP(A56,Таксономия!A:D,4)</f>
        <v xml:space="preserve"> Deltaproteobacteria</v>
      </c>
    </row>
    <row r="57" spans="1:4" x14ac:dyDescent="0.3">
      <c r="A57" s="2" t="s">
        <v>142</v>
      </c>
      <c r="B57" s="5">
        <v>1</v>
      </c>
      <c r="C57" s="3">
        <v>2</v>
      </c>
      <c r="D57" t="str">
        <f>VLOOKUP(A57,Таксономия!A:D,4)</f>
        <v xml:space="preserve"> Deltaproteobacteria</v>
      </c>
    </row>
    <row r="58" spans="1:4" x14ac:dyDescent="0.3">
      <c r="A58" s="2" t="s">
        <v>145</v>
      </c>
      <c r="B58" s="5">
        <v>1</v>
      </c>
      <c r="C58" s="3">
        <v>2</v>
      </c>
      <c r="D58" t="str">
        <f>VLOOKUP(A58,Таксономия!A:D,4)</f>
        <v xml:space="preserve"> Deltaproteobacteria</v>
      </c>
    </row>
    <row r="59" spans="1:4" x14ac:dyDescent="0.3">
      <c r="A59" s="2" t="s">
        <v>148</v>
      </c>
      <c r="B59" s="5">
        <v>4</v>
      </c>
      <c r="C59" s="3">
        <v>4</v>
      </c>
      <c r="D59" t="str">
        <f>VLOOKUP(A59,Таксономия!A:D,4)</f>
        <v xml:space="preserve"> Deltaproteobacteria</v>
      </c>
    </row>
    <row r="60" spans="1:4" x14ac:dyDescent="0.3">
      <c r="A60" s="2" t="s">
        <v>150</v>
      </c>
      <c r="B60" s="5">
        <v>9</v>
      </c>
      <c r="C60" s="3">
        <v>9</v>
      </c>
      <c r="D60" t="str">
        <f>VLOOKUP(A60,Таксономия!A:D,4)</f>
        <v xml:space="preserve"> Deltaproteobacteria</v>
      </c>
    </row>
    <row r="61" spans="1:4" x14ac:dyDescent="0.3">
      <c r="A61" s="2" t="s">
        <v>152</v>
      </c>
      <c r="B61" s="5">
        <v>2</v>
      </c>
      <c r="C61" s="3">
        <v>3</v>
      </c>
      <c r="D61" t="str">
        <f>VLOOKUP(A61,Таксономия!A:D,4)</f>
        <v xml:space="preserve"> Deltaproteobacteria</v>
      </c>
    </row>
    <row r="62" spans="1:4" x14ac:dyDescent="0.3">
      <c r="A62" s="2" t="s">
        <v>155</v>
      </c>
      <c r="B62" s="5">
        <v>1</v>
      </c>
      <c r="C62" s="3">
        <v>4</v>
      </c>
      <c r="D62" t="str">
        <f>VLOOKUP(A62,Таксономия!A:D,4)</f>
        <v xml:space="preserve"> Deltaproteobacteria</v>
      </c>
    </row>
    <row r="63" spans="1:4" x14ac:dyDescent="0.3">
      <c r="A63" s="2" t="s">
        <v>161</v>
      </c>
      <c r="B63" s="5">
        <v>3</v>
      </c>
      <c r="C63" s="3">
        <v>3</v>
      </c>
      <c r="D63" t="str">
        <f>VLOOKUP(A63,Таксономия!A:D,4)</f>
        <v xml:space="preserve"> Deltaproteobacteria</v>
      </c>
    </row>
    <row r="64" spans="1:4" x14ac:dyDescent="0.3">
      <c r="A64" s="24" t="s">
        <v>163</v>
      </c>
      <c r="B64" s="18">
        <v>1</v>
      </c>
      <c r="C64" s="18">
        <v>1</v>
      </c>
      <c r="D64" t="str">
        <f>VLOOKUP(A64,Таксономия!A:D,4)</f>
        <v xml:space="preserve"> Deltaproteobacteria</v>
      </c>
    </row>
    <row r="65" spans="1:4" x14ac:dyDescent="0.3">
      <c r="A65" s="26" t="s">
        <v>165</v>
      </c>
      <c r="B65" s="15">
        <v>2</v>
      </c>
      <c r="C65" s="15">
        <v>2</v>
      </c>
      <c r="D65" t="str">
        <f>VLOOKUP(A65,Таксономия!A:D,4)</f>
        <v xml:space="preserve"> Deltaproteobacteria</v>
      </c>
    </row>
    <row r="66" spans="1:4" x14ac:dyDescent="0.3">
      <c r="A66" s="26" t="s">
        <v>167</v>
      </c>
      <c r="B66" s="15">
        <v>2</v>
      </c>
      <c r="C66" s="15">
        <v>2</v>
      </c>
      <c r="D66" t="str">
        <f>VLOOKUP(A66,Таксономия!A:D,4)</f>
        <v xml:space="preserve"> Deltaproteobacteria</v>
      </c>
    </row>
    <row r="67" spans="1:4" x14ac:dyDescent="0.3">
      <c r="A67" s="24" t="s">
        <v>169</v>
      </c>
      <c r="B67" s="18">
        <v>1</v>
      </c>
      <c r="C67" s="18">
        <v>1</v>
      </c>
      <c r="D67" t="str">
        <f>VLOOKUP(A67,Таксономия!A:D,4)</f>
        <v xml:space="preserve"> Deltaproteobacteria</v>
      </c>
    </row>
    <row r="68" spans="1:4" x14ac:dyDescent="0.3">
      <c r="A68" s="24" t="s">
        <v>171</v>
      </c>
      <c r="B68" s="18">
        <v>1</v>
      </c>
      <c r="C68" s="18">
        <v>1</v>
      </c>
      <c r="D68" t="str">
        <f>VLOOKUP(A68,Таксономия!A:D,4)</f>
        <v xml:space="preserve"> Deltaproteobacteria</v>
      </c>
    </row>
    <row r="69" spans="1:4" x14ac:dyDescent="0.3">
      <c r="A69" s="24" t="s">
        <v>173</v>
      </c>
      <c r="B69" s="18">
        <v>1</v>
      </c>
      <c r="C69" s="18">
        <v>1</v>
      </c>
      <c r="D69" t="str">
        <f>VLOOKUP(A69,Таксономия!A:D,4)</f>
        <v xml:space="preserve"> Deltaproteobacteria</v>
      </c>
    </row>
    <row r="70" spans="1:4" x14ac:dyDescent="0.3">
      <c r="A70" s="24" t="s">
        <v>175</v>
      </c>
      <c r="B70" s="18">
        <v>1</v>
      </c>
      <c r="C70" s="18">
        <v>1</v>
      </c>
      <c r="D70" t="str">
        <f>VLOOKUP(A70,Таксономия!A:D,4)</f>
        <v xml:space="preserve"> Deltaproteobacteria</v>
      </c>
    </row>
    <row r="71" spans="1:4" x14ac:dyDescent="0.3">
      <c r="A71" s="26" t="s">
        <v>177</v>
      </c>
      <c r="B71" s="15">
        <v>2</v>
      </c>
      <c r="C71" s="15">
        <v>2</v>
      </c>
      <c r="D71" t="str">
        <f>VLOOKUP(A71,Таксономия!A:D,4)</f>
        <v xml:space="preserve"> Deltaproteobacteria</v>
      </c>
    </row>
    <row r="72" spans="1:4" x14ac:dyDescent="0.3">
      <c r="A72" s="24" t="s">
        <v>179</v>
      </c>
      <c r="B72" s="18">
        <v>1</v>
      </c>
      <c r="C72" s="18">
        <v>1</v>
      </c>
      <c r="D72" t="str">
        <f>VLOOKUP(A72,Таксономия!A:D,4)</f>
        <v xml:space="preserve"> Deltaproteobacteria</v>
      </c>
    </row>
    <row r="73" spans="1:4" x14ac:dyDescent="0.3">
      <c r="A73" s="24" t="s">
        <v>181</v>
      </c>
      <c r="B73" s="18">
        <v>1</v>
      </c>
      <c r="C73" s="18">
        <v>1</v>
      </c>
      <c r="D73" t="str">
        <f>VLOOKUP(A73,Таксономия!A:D,4)</f>
        <v xml:space="preserve"> Deltaproteobacteria</v>
      </c>
    </row>
    <row r="74" spans="1:4" x14ac:dyDescent="0.3">
      <c r="A74" s="2" t="s">
        <v>183</v>
      </c>
      <c r="B74" s="5">
        <v>1</v>
      </c>
      <c r="C74" s="3">
        <v>3</v>
      </c>
      <c r="D74" t="str">
        <f>VLOOKUP(A74,Таксономия!A:D,4)</f>
        <v xml:space="preserve"> Deltaproteobacteria</v>
      </c>
    </row>
    <row r="75" spans="1:4" x14ac:dyDescent="0.3">
      <c r="A75" s="2" t="s">
        <v>185</v>
      </c>
      <c r="B75" s="5">
        <v>1</v>
      </c>
      <c r="C75" s="3">
        <v>4</v>
      </c>
      <c r="D75" t="str">
        <f>VLOOKUP(A75,Таксономия!A:D,4)</f>
        <v xml:space="preserve"> Deltaproteobacteria</v>
      </c>
    </row>
    <row r="76" spans="1:4" x14ac:dyDescent="0.3">
      <c r="A76" s="24" t="s">
        <v>188</v>
      </c>
      <c r="B76" s="18">
        <v>1</v>
      </c>
      <c r="C76" s="18">
        <v>1</v>
      </c>
      <c r="D76" t="str">
        <f>VLOOKUP(A76,Таксономия!A:D,4)</f>
        <v xml:space="preserve"> Deltaproteobacteria</v>
      </c>
    </row>
    <row r="77" spans="1:4" x14ac:dyDescent="0.3">
      <c r="A77" s="2" t="s">
        <v>190</v>
      </c>
      <c r="B77" s="5">
        <v>2</v>
      </c>
      <c r="C77" s="3">
        <v>2</v>
      </c>
      <c r="D77" t="str">
        <f>VLOOKUP(A77,Таксономия!A:D,4)</f>
        <v xml:space="preserve"> Chloroflexia</v>
      </c>
    </row>
    <row r="78" spans="1:4" x14ac:dyDescent="0.3">
      <c r="A78" s="2" t="s">
        <v>192</v>
      </c>
      <c r="B78" s="5">
        <v>1</v>
      </c>
      <c r="C78" s="3">
        <v>3</v>
      </c>
      <c r="D78" t="str">
        <f>VLOOKUP(A78,Таксономия!A:D,4)</f>
        <v xml:space="preserve"> Alphaproteobacteria</v>
      </c>
    </row>
    <row r="79" spans="1:4" x14ac:dyDescent="0.3">
      <c r="A79" s="2" t="s">
        <v>195</v>
      </c>
      <c r="B79" s="5">
        <v>1</v>
      </c>
      <c r="C79" s="3">
        <v>2</v>
      </c>
      <c r="D79" t="str">
        <f>VLOOKUP(A79,Таксономия!A:D,4)</f>
        <v xml:space="preserve"> Gammaproteobacteria</v>
      </c>
    </row>
    <row r="80" spans="1:4" x14ac:dyDescent="0.3">
      <c r="A80" s="2" t="s">
        <v>197</v>
      </c>
      <c r="B80" s="5">
        <v>2</v>
      </c>
      <c r="C80" s="3">
        <v>2</v>
      </c>
      <c r="D80" t="str">
        <f>VLOOKUP(A80,Таксономия!A:D,4)</f>
        <v xml:space="preserve"> Planctomycetia</v>
      </c>
    </row>
    <row r="81" spans="1:4" x14ac:dyDescent="0.3">
      <c r="A81" s="2" t="s">
        <v>199</v>
      </c>
      <c r="B81" s="5">
        <v>1</v>
      </c>
      <c r="C81" s="3">
        <v>1</v>
      </c>
      <c r="D81" t="str">
        <f>VLOOKUP(A81,Таксономия!A:D,4)</f>
        <v xml:space="preserve"> Lentisphaeria</v>
      </c>
    </row>
    <row r="82" spans="1:4" x14ac:dyDescent="0.3">
      <c r="A82" s="2" t="s">
        <v>201</v>
      </c>
      <c r="B82" s="5">
        <v>2</v>
      </c>
      <c r="C82" s="3">
        <v>3</v>
      </c>
      <c r="D82" t="str">
        <f>VLOOKUP(A82,Таксономия!A:D,4)</f>
        <v xml:space="preserve"> Sphingobacteriia</v>
      </c>
    </row>
    <row r="83" spans="1:4" x14ac:dyDescent="0.3">
      <c r="A83" s="2" t="s">
        <v>204</v>
      </c>
      <c r="B83" s="5">
        <v>1</v>
      </c>
      <c r="C83" s="3">
        <v>2</v>
      </c>
      <c r="D83" t="str">
        <f>VLOOKUP(A83,Таксономия!A:D,4)</f>
        <v xml:space="preserve"> environmental samples.</v>
      </c>
    </row>
    <row r="84" spans="1:4" x14ac:dyDescent="0.3">
      <c r="A84" s="26" t="s">
        <v>206</v>
      </c>
      <c r="B84" s="15">
        <v>2</v>
      </c>
      <c r="C84" s="15">
        <v>2</v>
      </c>
      <c r="D84" t="str">
        <f>VLOOKUP(A84,Таксономия!A:D,4)</f>
        <v xml:space="preserve"> Deltaproteobacteria</v>
      </c>
    </row>
    <row r="85" spans="1:4" x14ac:dyDescent="0.3">
      <c r="A85" s="26" t="s">
        <v>208</v>
      </c>
      <c r="B85" s="15">
        <v>2</v>
      </c>
      <c r="C85" s="15">
        <v>2</v>
      </c>
      <c r="D85" t="str">
        <f>VLOOKUP(A85,Таксономия!A:D,4)</f>
        <v xml:space="preserve"> Deltaproteobacteria</v>
      </c>
    </row>
    <row r="86" spans="1:4" x14ac:dyDescent="0.3">
      <c r="A86" s="2" t="s">
        <v>210</v>
      </c>
      <c r="B86" s="5">
        <v>1</v>
      </c>
      <c r="C86" s="3">
        <v>2</v>
      </c>
      <c r="D86" t="str">
        <f>VLOOKUP(A86,Таксономия!A:D,4)</f>
        <v xml:space="preserve"> Betaproteobacteria</v>
      </c>
    </row>
    <row r="87" spans="1:4" x14ac:dyDescent="0.3">
      <c r="A87" s="2" t="s">
        <v>212</v>
      </c>
      <c r="B87" s="5">
        <v>1</v>
      </c>
      <c r="C87" s="3">
        <v>2</v>
      </c>
      <c r="D87" t="str">
        <f>VLOOKUP(A87,Таксономия!A:D,4)</f>
        <v xml:space="preserve"> Flavobacteriia</v>
      </c>
    </row>
    <row r="88" spans="1:4" x14ac:dyDescent="0.3">
      <c r="A88" s="11" t="s">
        <v>214</v>
      </c>
      <c r="B88" s="12">
        <v>1</v>
      </c>
      <c r="C88" s="12">
        <v>1</v>
      </c>
      <c r="D88" t="str">
        <f>VLOOKUP(A88,Таксономия!A:D,4)</f>
        <v xml:space="preserve"> Gammaproteobacteria</v>
      </c>
    </row>
    <row r="89" spans="1:4" x14ac:dyDescent="0.3">
      <c r="A89" s="2" t="s">
        <v>216</v>
      </c>
      <c r="B89" s="5">
        <v>1</v>
      </c>
      <c r="C89" s="3">
        <v>2</v>
      </c>
      <c r="D89" t="str">
        <f>VLOOKUP(A89,Таксономия!A:D,4)</f>
        <v xml:space="preserve"> Gammaproteobacteria</v>
      </c>
    </row>
    <row r="90" spans="1:4" x14ac:dyDescent="0.3">
      <c r="A90" s="11" t="s">
        <v>218</v>
      </c>
      <c r="B90" s="12">
        <v>1</v>
      </c>
      <c r="C90" s="12">
        <v>1</v>
      </c>
      <c r="D90" t="str">
        <f>VLOOKUP(A90,Таксономия!A:D,4)</f>
        <v xml:space="preserve"> Gammaproteobacteria</v>
      </c>
    </row>
    <row r="91" spans="1:4" x14ac:dyDescent="0.3">
      <c r="A91" s="25" t="s">
        <v>220</v>
      </c>
      <c r="B91" s="9">
        <v>2</v>
      </c>
      <c r="C91" s="9">
        <v>2</v>
      </c>
      <c r="D91" t="str">
        <f>VLOOKUP(A91,Таксономия!A:D,4)</f>
        <v xml:space="preserve"> Gammaproteobacteria</v>
      </c>
    </row>
    <row r="92" spans="1:4" x14ac:dyDescent="0.3">
      <c r="A92" s="11" t="s">
        <v>222</v>
      </c>
      <c r="B92" s="12">
        <v>1</v>
      </c>
      <c r="C92" s="12">
        <v>1</v>
      </c>
      <c r="D92" t="str">
        <f>VLOOKUP(A92,Таксономия!A:D,4)</f>
        <v xml:space="preserve"> Gammaproteobacteria</v>
      </c>
    </row>
    <row r="93" spans="1:4" x14ac:dyDescent="0.3">
      <c r="A93" s="2" t="s">
        <v>224</v>
      </c>
      <c r="B93" s="5">
        <v>1</v>
      </c>
      <c r="C93" s="3">
        <v>2</v>
      </c>
      <c r="D93" t="str">
        <f>VLOOKUP(A93,Таксономия!A:D,4)</f>
        <v xml:space="preserve"> Epsilonproteobacteria</v>
      </c>
    </row>
    <row r="94" spans="1:4" x14ac:dyDescent="0.3">
      <c r="A94" s="2" t="s">
        <v>226</v>
      </c>
      <c r="B94" s="5">
        <v>1</v>
      </c>
      <c r="C94" s="3">
        <v>2</v>
      </c>
      <c r="D94" t="str">
        <f>VLOOKUP(A94,Таксономия!A:D,4)</f>
        <v xml:space="preserve"> Deltaproteobacteria</v>
      </c>
    </row>
    <row r="95" spans="1:4" x14ac:dyDescent="0.3">
      <c r="A95" s="24" t="s">
        <v>228</v>
      </c>
      <c r="B95" s="18">
        <v>1</v>
      </c>
      <c r="C95" s="18">
        <v>1</v>
      </c>
      <c r="D95" t="str">
        <f>VLOOKUP(A95,Таксономия!A:D,4)</f>
        <v xml:space="preserve"> Deltaproteobacteria</v>
      </c>
    </row>
    <row r="96" spans="1:4" x14ac:dyDescent="0.3">
      <c r="A96" s="24" t="s">
        <v>230</v>
      </c>
      <c r="B96" s="18">
        <v>1</v>
      </c>
      <c r="C96" s="18">
        <v>1</v>
      </c>
      <c r="D96" t="str">
        <f>VLOOKUP(A96,Таксономия!A:D,4)</f>
        <v xml:space="preserve"> Deltaproteobacteria</v>
      </c>
    </row>
    <row r="97" spans="1:4" x14ac:dyDescent="0.3">
      <c r="A97" s="24" t="s">
        <v>232</v>
      </c>
      <c r="B97" s="18">
        <v>1</v>
      </c>
      <c r="C97" s="18">
        <v>1</v>
      </c>
      <c r="D97" t="str">
        <f>VLOOKUP(A97,Таксономия!A:D,4)</f>
        <v xml:space="preserve"> Deltaproteobacteria</v>
      </c>
    </row>
    <row r="98" spans="1:4" x14ac:dyDescent="0.3">
      <c r="A98" s="2" t="s">
        <v>234</v>
      </c>
      <c r="B98" s="5">
        <v>1</v>
      </c>
      <c r="C98" s="3">
        <v>2</v>
      </c>
      <c r="D98" t="str">
        <f>VLOOKUP(A98,Таксономия!A:D,4)</f>
        <v xml:space="preserve"> Deltaproteobacteria</v>
      </c>
    </row>
    <row r="99" spans="1:4" x14ac:dyDescent="0.3">
      <c r="A99" s="2" t="s">
        <v>237</v>
      </c>
      <c r="B99" s="5">
        <v>2</v>
      </c>
      <c r="C99" s="3">
        <v>3</v>
      </c>
      <c r="D99" t="str">
        <f>VLOOKUP(A99,Таксономия!A:D,4)</f>
        <v xml:space="preserve"> Deltaproteobacteria</v>
      </c>
    </row>
    <row r="100" spans="1:4" x14ac:dyDescent="0.3">
      <c r="A100" s="2" t="s">
        <v>240</v>
      </c>
      <c r="B100" s="5">
        <v>1</v>
      </c>
      <c r="C100" s="3">
        <v>2</v>
      </c>
      <c r="D100" t="str">
        <f>VLOOKUP(A100,Таксономия!A:D,4)</f>
        <v xml:space="preserve"> Gammaproteobacteria</v>
      </c>
    </row>
    <row r="101" spans="1:4" x14ac:dyDescent="0.3">
      <c r="A101" s="2" t="s">
        <v>242</v>
      </c>
      <c r="B101" s="5">
        <v>2</v>
      </c>
      <c r="C101" s="3">
        <v>2</v>
      </c>
      <c r="D101" t="str">
        <f>VLOOKUP(A101,Таксономия!A:D,4)</f>
        <v xml:space="preserve"> Chloroflexia</v>
      </c>
    </row>
    <row r="102" spans="1:4" x14ac:dyDescent="0.3">
      <c r="A102" s="2" t="s">
        <v>244</v>
      </c>
      <c r="B102" s="5">
        <v>1</v>
      </c>
      <c r="C102" s="3">
        <v>3</v>
      </c>
      <c r="D102" t="str">
        <f>VLOOKUP(A102,Таксономия!A:D,4)</f>
        <v xml:space="preserve"> Thermoprotei</v>
      </c>
    </row>
    <row r="103" spans="1:4" x14ac:dyDescent="0.3">
      <c r="A103" s="2" t="s">
        <v>246</v>
      </c>
      <c r="B103" s="5">
        <v>1</v>
      </c>
      <c r="C103" s="3">
        <v>1</v>
      </c>
      <c r="D103">
        <f>VLOOKUP(A103,Таксономия!A:D,4)</f>
        <v>0</v>
      </c>
    </row>
    <row r="104" spans="1:4" x14ac:dyDescent="0.3">
      <c r="A104" s="2" t="s">
        <v>248</v>
      </c>
      <c r="B104" s="5">
        <v>1</v>
      </c>
      <c r="C104" s="3">
        <v>2</v>
      </c>
      <c r="D104" t="str">
        <f>VLOOKUP(A104,Таксономия!A:D,4)</f>
        <v xml:space="preserve"> Epsilonproteobacteria</v>
      </c>
    </row>
    <row r="105" spans="1:4" x14ac:dyDescent="0.3">
      <c r="A105" s="11" t="s">
        <v>250</v>
      </c>
      <c r="B105" s="12">
        <v>1</v>
      </c>
      <c r="C105" s="12">
        <v>1</v>
      </c>
      <c r="D105" t="str">
        <f>VLOOKUP(A105,Таксономия!A:D,4)</f>
        <v xml:space="preserve"> Gammaproteobacteria</v>
      </c>
    </row>
    <row r="106" spans="1:4" x14ac:dyDescent="0.3">
      <c r="A106" s="11" t="s">
        <v>252</v>
      </c>
      <c r="B106" s="12">
        <v>1</v>
      </c>
      <c r="C106" s="12">
        <v>1</v>
      </c>
      <c r="D106" t="str">
        <f>VLOOKUP(A106,Таксономия!A:D,4)</f>
        <v xml:space="preserve"> Gammaproteobacteria</v>
      </c>
    </row>
    <row r="107" spans="1:4" x14ac:dyDescent="0.3">
      <c r="A107" s="11" t="s">
        <v>254</v>
      </c>
      <c r="B107" s="12">
        <v>1</v>
      </c>
      <c r="C107" s="12">
        <v>1</v>
      </c>
      <c r="D107" t="str">
        <f>VLOOKUP(A107,Таксономия!A:D,4)</f>
        <v xml:space="preserve"> Gammaproteobacteria</v>
      </c>
    </row>
    <row r="108" spans="1:4" x14ac:dyDescent="0.3">
      <c r="A108" s="2" t="s">
        <v>256</v>
      </c>
      <c r="B108" s="5">
        <v>1</v>
      </c>
      <c r="C108" s="3">
        <v>2</v>
      </c>
      <c r="D108" t="str">
        <f>VLOOKUP(A108,Таксономия!A:D,4)</f>
        <v xml:space="preserve"> Gammaproteobacteria</v>
      </c>
    </row>
    <row r="109" spans="1:4" x14ac:dyDescent="0.3">
      <c r="A109" s="11" t="s">
        <v>258</v>
      </c>
      <c r="B109" s="12">
        <v>1</v>
      </c>
      <c r="C109" s="12">
        <v>1</v>
      </c>
      <c r="D109" t="str">
        <f>VLOOKUP(A109,Таксономия!A:D,4)</f>
        <v xml:space="preserve"> Gammaproteobacteria</v>
      </c>
    </row>
    <row r="110" spans="1:4" x14ac:dyDescent="0.3">
      <c r="A110" s="2" t="s">
        <v>260</v>
      </c>
      <c r="B110" s="5">
        <v>1</v>
      </c>
      <c r="C110" s="3">
        <v>2</v>
      </c>
      <c r="D110" t="str">
        <f>VLOOKUP(A110,Таксономия!A:D,4)</f>
        <v xml:space="preserve"> Gammaproteobacteria</v>
      </c>
    </row>
    <row r="111" spans="1:4" x14ac:dyDescent="0.3">
      <c r="A111" s="2" t="s">
        <v>263</v>
      </c>
      <c r="B111" s="5">
        <v>1</v>
      </c>
      <c r="C111" s="3">
        <v>2</v>
      </c>
      <c r="D111" t="str">
        <f>VLOOKUP(A111,Таксономия!A:D,4)</f>
        <v xml:space="preserve"> Gammaproteobacteria</v>
      </c>
    </row>
    <row r="112" spans="1:4" x14ac:dyDescent="0.3">
      <c r="A112" s="11" t="s">
        <v>266</v>
      </c>
      <c r="B112" s="12">
        <v>1</v>
      </c>
      <c r="C112" s="12">
        <v>1</v>
      </c>
      <c r="D112" t="str">
        <f>VLOOKUP(A112,Таксономия!A:D,4)</f>
        <v xml:space="preserve"> Gammaproteobacteria</v>
      </c>
    </row>
    <row r="113" spans="1:4" x14ac:dyDescent="0.3">
      <c r="A113" s="11" t="s">
        <v>268</v>
      </c>
      <c r="B113" s="12">
        <v>1</v>
      </c>
      <c r="C113" s="12">
        <v>1</v>
      </c>
      <c r="D113" t="str">
        <f>VLOOKUP(A113,Таксономия!A:D,4)</f>
        <v xml:space="preserve"> Gammaproteobacteria</v>
      </c>
    </row>
    <row r="114" spans="1:4" x14ac:dyDescent="0.3">
      <c r="A114" s="11" t="s">
        <v>270</v>
      </c>
      <c r="B114" s="12">
        <v>1</v>
      </c>
      <c r="C114" s="12">
        <v>1</v>
      </c>
      <c r="D114" t="str">
        <f>VLOOKUP(A114,Таксономия!A:D,4)</f>
        <v xml:space="preserve"> Gammaproteobacteria</v>
      </c>
    </row>
    <row r="115" spans="1:4" x14ac:dyDescent="0.3">
      <c r="A115" s="2" t="s">
        <v>272</v>
      </c>
      <c r="B115" s="5">
        <v>1</v>
      </c>
      <c r="C115" s="3">
        <v>2</v>
      </c>
      <c r="D115" t="str">
        <f>VLOOKUP(A115,Таксономия!A:D,4)</f>
        <v xml:space="preserve"> Gammaproteobacteria</v>
      </c>
    </row>
    <row r="116" spans="1:4" x14ac:dyDescent="0.3">
      <c r="A116" s="25" t="s">
        <v>274</v>
      </c>
      <c r="B116" s="9">
        <v>2</v>
      </c>
      <c r="C116" s="9">
        <v>2</v>
      </c>
      <c r="D116" t="str">
        <f>VLOOKUP(A116,Таксономия!A:D,4)</f>
        <v xml:space="preserve"> Gammaproteobacteria</v>
      </c>
    </row>
    <row r="117" spans="1:4" x14ac:dyDescent="0.3">
      <c r="A117" s="2" t="s">
        <v>276</v>
      </c>
      <c r="B117" s="5">
        <v>1</v>
      </c>
      <c r="C117" s="3">
        <v>2</v>
      </c>
      <c r="D117" t="str">
        <f>VLOOKUP(A117,Таксономия!A:D,4)</f>
        <v xml:space="preserve"> Gammaproteobacteria</v>
      </c>
    </row>
    <row r="118" spans="1:4" x14ac:dyDescent="0.3">
      <c r="A118" s="2" t="s">
        <v>279</v>
      </c>
      <c r="B118" s="5">
        <v>1</v>
      </c>
      <c r="C118" s="3">
        <v>2</v>
      </c>
      <c r="D118" t="str">
        <f>VLOOKUP(A118,Таксономия!A:D,4)</f>
        <v xml:space="preserve"> Gammaproteobacteria</v>
      </c>
    </row>
    <row r="119" spans="1:4" x14ac:dyDescent="0.3">
      <c r="A119" s="2" t="s">
        <v>281</v>
      </c>
      <c r="B119" s="5">
        <v>1</v>
      </c>
      <c r="C119" s="3">
        <v>2</v>
      </c>
      <c r="D119" t="str">
        <f>VLOOKUP(A119,Таксономия!A:D,4)</f>
        <v xml:space="preserve"> Gammaproteobacteria</v>
      </c>
    </row>
    <row r="120" spans="1:4" x14ac:dyDescent="0.3">
      <c r="A120" s="2" t="s">
        <v>284</v>
      </c>
      <c r="B120" s="5">
        <v>1</v>
      </c>
      <c r="C120" s="3">
        <v>3</v>
      </c>
      <c r="D120" t="str">
        <f>VLOOKUP(A120,Таксономия!A:D,4)</f>
        <v xml:space="preserve"> Gammaproteobacteria</v>
      </c>
    </row>
    <row r="121" spans="1:4" x14ac:dyDescent="0.3">
      <c r="A121" s="2" t="s">
        <v>287</v>
      </c>
      <c r="B121" s="5">
        <v>1</v>
      </c>
      <c r="C121" s="3">
        <v>2</v>
      </c>
      <c r="D121" t="str">
        <f>VLOOKUP(A121,Таксономия!A:D,4)</f>
        <v xml:space="preserve"> Gammaproteobacteria</v>
      </c>
    </row>
    <row r="122" spans="1:4" x14ac:dyDescent="0.3">
      <c r="A122" s="2" t="s">
        <v>290</v>
      </c>
      <c r="B122" s="5">
        <v>1</v>
      </c>
      <c r="C122" s="3">
        <v>2</v>
      </c>
      <c r="D122" t="str">
        <f>VLOOKUP(A122,Таксономия!A:D,4)</f>
        <v xml:space="preserve"> Bacteroidetes Order II. Incertae sedis</v>
      </c>
    </row>
    <row r="123" spans="1:4" x14ac:dyDescent="0.3">
      <c r="A123" s="2" t="s">
        <v>293</v>
      </c>
      <c r="B123" s="5">
        <v>1</v>
      </c>
      <c r="C123" s="3">
        <v>2</v>
      </c>
      <c r="D123" t="str">
        <f>VLOOKUP(A123,Таксономия!A:D,4)</f>
        <v xml:space="preserve"> Flavobacteriia</v>
      </c>
    </row>
    <row r="124" spans="1:4" x14ac:dyDescent="0.3">
      <c r="A124" s="2" t="s">
        <v>295</v>
      </c>
      <c r="B124" s="5">
        <v>1</v>
      </c>
      <c r="C124" s="3">
        <v>2</v>
      </c>
      <c r="D124" t="str">
        <f>VLOOKUP(A124,Таксономия!A:D,4)</f>
        <v xml:space="preserve"> Flavobacteriia</v>
      </c>
    </row>
    <row r="125" spans="1:4" x14ac:dyDescent="0.3">
      <c r="A125" s="2" t="s">
        <v>297</v>
      </c>
      <c r="B125" s="5">
        <v>1</v>
      </c>
      <c r="C125" s="3">
        <v>2</v>
      </c>
      <c r="D125" t="str">
        <f>VLOOKUP(A125,Таксономия!A:D,4)</f>
        <v xml:space="preserve"> Deltaproteobacteria</v>
      </c>
    </row>
    <row r="126" spans="1:4" x14ac:dyDescent="0.3">
      <c r="A126" s="24" t="s">
        <v>299</v>
      </c>
      <c r="B126" s="18">
        <v>1</v>
      </c>
      <c r="C126" s="18">
        <v>1</v>
      </c>
      <c r="D126" t="str">
        <f>VLOOKUP(A126,Таксономия!A:D,4)</f>
        <v xml:space="preserve"> Deltaproteobacteria</v>
      </c>
    </row>
    <row r="127" spans="1:4" x14ac:dyDescent="0.3">
      <c r="A127" s="2" t="s">
        <v>301</v>
      </c>
      <c r="B127" s="5">
        <v>1</v>
      </c>
      <c r="C127" s="3">
        <v>2</v>
      </c>
      <c r="D127" t="str">
        <f>VLOOKUP(A127,Таксономия!A:D,4)</f>
        <v xml:space="preserve"> Gammaproteobacteria</v>
      </c>
    </row>
    <row r="128" spans="1:4" x14ac:dyDescent="0.3">
      <c r="A128" s="2" t="s">
        <v>303</v>
      </c>
      <c r="B128" s="5">
        <v>1</v>
      </c>
      <c r="C128" s="3">
        <v>2</v>
      </c>
      <c r="D128" t="str">
        <f>VLOOKUP(A128,Таксономия!A:D,4)</f>
        <v xml:space="preserve"> Gammaproteobacteria</v>
      </c>
    </row>
    <row r="129" spans="1:4" x14ac:dyDescent="0.3">
      <c r="A129" s="2" t="s">
        <v>305</v>
      </c>
      <c r="B129" s="5">
        <v>1</v>
      </c>
      <c r="C129" s="3">
        <v>3</v>
      </c>
      <c r="D129" t="str">
        <f>VLOOKUP(A129,Таксономия!A:D,4)</f>
        <v xml:space="preserve"> Flavobacteriia</v>
      </c>
    </row>
    <row r="130" spans="1:4" x14ac:dyDescent="0.3">
      <c r="A130" s="2" t="s">
        <v>309</v>
      </c>
      <c r="B130" s="5">
        <v>1</v>
      </c>
      <c r="C130" s="3">
        <v>1</v>
      </c>
      <c r="D130" t="str">
        <f>VLOOKUP(A130,Таксономия!A:D,4)</f>
        <v xml:space="preserve"> Alphaproteobacteria</v>
      </c>
    </row>
    <row r="131" spans="1:4" x14ac:dyDescent="0.3">
      <c r="A131" s="2" t="s">
        <v>311</v>
      </c>
      <c r="B131" s="5">
        <v>1</v>
      </c>
      <c r="C131" s="3">
        <v>2</v>
      </c>
      <c r="D131" t="str">
        <f>VLOOKUP(A131,Таксономия!A:D,4)</f>
        <v xml:space="preserve"> Deltaproteobacteria</v>
      </c>
    </row>
    <row r="132" spans="1:4" x14ac:dyDescent="0.3">
      <c r="A132" s="2" t="s">
        <v>313</v>
      </c>
      <c r="B132" s="5">
        <v>1</v>
      </c>
      <c r="C132" s="3">
        <v>2</v>
      </c>
      <c r="D132" t="str">
        <f>VLOOKUP(A132,Таксономия!A:D,4)</f>
        <v xml:space="preserve"> Deltaproteobacteria</v>
      </c>
    </row>
    <row r="133" spans="1:4" x14ac:dyDescent="0.3">
      <c r="A133" s="26" t="s">
        <v>315</v>
      </c>
      <c r="B133" s="15">
        <v>2</v>
      </c>
      <c r="C133" s="15">
        <v>2</v>
      </c>
      <c r="D133" t="str">
        <f>VLOOKUP(A133,Таксономия!A:D,4)</f>
        <v xml:space="preserve"> Deltaproteobacteria</v>
      </c>
    </row>
    <row r="134" spans="1:4" x14ac:dyDescent="0.3">
      <c r="A134" s="2" t="s">
        <v>317</v>
      </c>
      <c r="B134" s="5">
        <v>1</v>
      </c>
      <c r="C134" s="3">
        <v>1</v>
      </c>
      <c r="D134" t="str">
        <f>VLOOKUP(A134,Таксономия!A:D,4)</f>
        <v xml:space="preserve"> Alphaproteobacteria</v>
      </c>
    </row>
    <row r="135" spans="1:4" x14ac:dyDescent="0.3">
      <c r="A135" s="11" t="s">
        <v>319</v>
      </c>
      <c r="B135" s="12">
        <v>1</v>
      </c>
      <c r="C135" s="12">
        <v>1</v>
      </c>
      <c r="D135" t="str">
        <f>VLOOKUP(A135,Таксономия!A:D,4)</f>
        <v xml:space="preserve"> Gammaproteobacteria</v>
      </c>
    </row>
    <row r="136" spans="1:4" x14ac:dyDescent="0.3">
      <c r="A136" s="2" t="s">
        <v>321</v>
      </c>
      <c r="B136" s="5">
        <v>1</v>
      </c>
      <c r="C136" s="3">
        <v>2</v>
      </c>
      <c r="D136" t="str">
        <f>VLOOKUP(A136,Таксономия!A:D,4)</f>
        <v xml:space="preserve"> Gammaproteobacteria</v>
      </c>
    </row>
    <row r="137" spans="1:4" x14ac:dyDescent="0.3">
      <c r="A137" s="11" t="s">
        <v>323</v>
      </c>
      <c r="B137" s="12">
        <v>1</v>
      </c>
      <c r="C137" s="12">
        <v>1</v>
      </c>
      <c r="D137" t="str">
        <f>VLOOKUP(A137,Таксономия!A:D,4)</f>
        <v xml:space="preserve"> Gammaproteobacteria</v>
      </c>
    </row>
    <row r="138" spans="1:4" x14ac:dyDescent="0.3">
      <c r="A138" s="11" t="s">
        <v>325</v>
      </c>
      <c r="B138" s="12">
        <v>1</v>
      </c>
      <c r="C138" s="12">
        <v>1</v>
      </c>
      <c r="D138" t="str">
        <f>VLOOKUP(A138,Таксономия!A:D,4)</f>
        <v xml:space="preserve"> Gammaproteobacteria</v>
      </c>
    </row>
    <row r="139" spans="1:4" x14ac:dyDescent="0.3">
      <c r="A139" s="11" t="s">
        <v>327</v>
      </c>
      <c r="B139" s="12">
        <v>1</v>
      </c>
      <c r="C139" s="12">
        <v>1</v>
      </c>
      <c r="D139" t="str">
        <f>VLOOKUP(A139,Таксономия!A:D,4)</f>
        <v xml:space="preserve"> Gammaproteobacteria</v>
      </c>
    </row>
    <row r="140" spans="1:4" x14ac:dyDescent="0.3">
      <c r="A140" s="2" t="s">
        <v>329</v>
      </c>
      <c r="B140" s="5">
        <v>2</v>
      </c>
      <c r="C140" s="3">
        <v>2</v>
      </c>
      <c r="D140" t="str">
        <f>VLOOKUP(A140,Таксономия!A:D,4)</f>
        <v xml:space="preserve"> Planctomycetia</v>
      </c>
    </row>
    <row r="141" spans="1:4" x14ac:dyDescent="0.3">
      <c r="A141" s="2" t="s">
        <v>331</v>
      </c>
      <c r="B141" s="5">
        <v>2</v>
      </c>
      <c r="C141" s="3">
        <v>2</v>
      </c>
      <c r="D141" t="str">
        <f>VLOOKUP(A141,Таксономия!A:D,4)</f>
        <v xml:space="preserve"> Alphaproteobacteria</v>
      </c>
    </row>
    <row r="142" spans="1:4" x14ac:dyDescent="0.3">
      <c r="A142" s="2" t="s">
        <v>333</v>
      </c>
      <c r="B142" s="5">
        <v>2</v>
      </c>
      <c r="C142" s="3">
        <v>2</v>
      </c>
      <c r="D142" t="str">
        <f>VLOOKUP(A142,Таксономия!A:D,4)</f>
        <v xml:space="preserve"> Chloroflexia</v>
      </c>
    </row>
    <row r="143" spans="1:4" x14ac:dyDescent="0.3">
      <c r="A143" s="2" t="s">
        <v>335</v>
      </c>
      <c r="B143" s="5">
        <v>2</v>
      </c>
      <c r="C143" s="3">
        <v>2</v>
      </c>
      <c r="D143" t="str">
        <f>VLOOKUP(A143,Таксономия!A:D,4)</f>
        <v xml:space="preserve"> Chloroflexia</v>
      </c>
    </row>
    <row r="144" spans="1:4" x14ac:dyDescent="0.3">
      <c r="A144" s="2" t="s">
        <v>337</v>
      </c>
      <c r="B144" s="5">
        <v>2</v>
      </c>
      <c r="C144" s="3">
        <v>2</v>
      </c>
      <c r="D144" t="str">
        <f>VLOOKUP(A144,Таксономия!A:D,4)</f>
        <v xml:space="preserve"> Spirochaetales</v>
      </c>
    </row>
    <row r="145" spans="1:4" x14ac:dyDescent="0.3">
      <c r="A145" s="2" t="s">
        <v>339</v>
      </c>
      <c r="B145" s="5">
        <v>2</v>
      </c>
      <c r="C145" s="3">
        <v>2</v>
      </c>
      <c r="D145" t="str">
        <f>VLOOKUP(A145,Таксономия!A:D,4)</f>
        <v xml:space="preserve"> Spirochaetales</v>
      </c>
    </row>
    <row r="146" spans="1:4" x14ac:dyDescent="0.3">
      <c r="A146" s="11" t="s">
        <v>341</v>
      </c>
      <c r="B146" s="12">
        <v>1</v>
      </c>
      <c r="C146" s="12">
        <v>1</v>
      </c>
      <c r="D146" t="str">
        <f>VLOOKUP(A146,Таксономия!A:D,4)</f>
        <v xml:space="preserve"> Gammaproteobacteria</v>
      </c>
    </row>
    <row r="147" spans="1:4" x14ac:dyDescent="0.3">
      <c r="A147" s="2" t="s">
        <v>343</v>
      </c>
      <c r="B147" s="5">
        <v>1</v>
      </c>
      <c r="C147" s="3">
        <v>2</v>
      </c>
      <c r="D147" t="str">
        <f>VLOOKUP(A147,Таксономия!A:D,4)</f>
        <v xml:space="preserve"> Gammaproteobacteria</v>
      </c>
    </row>
    <row r="148" spans="1:4" x14ac:dyDescent="0.3">
      <c r="A148" s="2" t="s">
        <v>346</v>
      </c>
      <c r="B148" s="5">
        <v>1</v>
      </c>
      <c r="C148" s="3">
        <v>2</v>
      </c>
      <c r="D148" t="str">
        <f>VLOOKUP(A148,Таксономия!A:D,4)</f>
        <v xml:space="preserve"> Gammaproteobacteria</v>
      </c>
    </row>
    <row r="149" spans="1:4" x14ac:dyDescent="0.3">
      <c r="A149" s="2" t="s">
        <v>348</v>
      </c>
      <c r="B149" s="5">
        <v>1</v>
      </c>
      <c r="C149" s="3">
        <v>2</v>
      </c>
      <c r="D149" t="str">
        <f>VLOOKUP(A149,Таксономия!A:D,4)</f>
        <v xml:space="preserve"> Gammaproteobacteria</v>
      </c>
    </row>
    <row r="150" spans="1:4" x14ac:dyDescent="0.3">
      <c r="A150" s="25" t="s">
        <v>350</v>
      </c>
      <c r="B150" s="9">
        <v>2</v>
      </c>
      <c r="C150" s="9">
        <v>2</v>
      </c>
      <c r="D150" t="str">
        <f>VLOOKUP(A150,Таксономия!A:D,4)</f>
        <v xml:space="preserve"> Gammaproteobacteria</v>
      </c>
    </row>
    <row r="151" spans="1:4" x14ac:dyDescent="0.3">
      <c r="A151" s="2" t="s">
        <v>352</v>
      </c>
      <c r="B151" s="5">
        <v>1</v>
      </c>
      <c r="C151" s="3">
        <v>2</v>
      </c>
      <c r="D151" t="str">
        <f>VLOOKUP(A151,Таксономия!A:D,4)</f>
        <v xml:space="preserve"> Gammaproteobacteria</v>
      </c>
    </row>
    <row r="152" spans="1:4" x14ac:dyDescent="0.3">
      <c r="A152" s="11" t="s">
        <v>354</v>
      </c>
      <c r="B152" s="12">
        <v>1</v>
      </c>
      <c r="C152" s="12">
        <v>1</v>
      </c>
      <c r="D152" t="str">
        <f>VLOOKUP(A152,Таксономия!A:D,4)</f>
        <v xml:space="preserve"> Gammaproteobacteria</v>
      </c>
    </row>
    <row r="153" spans="1:4" x14ac:dyDescent="0.3">
      <c r="A153" s="11" t="s">
        <v>356</v>
      </c>
      <c r="B153" s="12">
        <v>1</v>
      </c>
      <c r="C153" s="12">
        <v>1</v>
      </c>
      <c r="D153" t="str">
        <f>VLOOKUP(A153,Таксономия!A:D,4)</f>
        <v xml:space="preserve"> Gammaproteobacteria</v>
      </c>
    </row>
    <row r="154" spans="1:4" x14ac:dyDescent="0.3">
      <c r="A154" s="2" t="s">
        <v>358</v>
      </c>
      <c r="B154" s="5">
        <v>1</v>
      </c>
      <c r="C154" s="3">
        <v>2</v>
      </c>
      <c r="D154" t="str">
        <f>VLOOKUP(A154,Таксономия!A:D,4)</f>
        <v xml:space="preserve"> Gammaproteobacteria</v>
      </c>
    </row>
    <row r="155" spans="1:4" x14ac:dyDescent="0.3">
      <c r="A155" s="2" t="s">
        <v>360</v>
      </c>
      <c r="B155" s="5">
        <v>1</v>
      </c>
      <c r="C155" s="3">
        <v>1</v>
      </c>
      <c r="D155" t="str">
        <f>VLOOKUP(A155,Таксономия!A:D,4)</f>
        <v xml:space="preserve"> Alphaproteobacteria</v>
      </c>
    </row>
    <row r="156" spans="1:4" x14ac:dyDescent="0.3">
      <c r="A156" s="11" t="s">
        <v>362</v>
      </c>
      <c r="B156" s="12">
        <v>1</v>
      </c>
      <c r="C156" s="12">
        <v>1</v>
      </c>
      <c r="D156" t="str">
        <f>VLOOKUP(A156,Таксономия!A:D,4)</f>
        <v xml:space="preserve"> Gammaproteobacteria</v>
      </c>
    </row>
    <row r="157" spans="1:4" x14ac:dyDescent="0.3">
      <c r="A157" s="11" t="s">
        <v>364</v>
      </c>
      <c r="B157" s="12">
        <v>1</v>
      </c>
      <c r="C157" s="12">
        <v>1</v>
      </c>
      <c r="D157" t="str">
        <f>VLOOKUP(A157,Таксономия!A:D,4)</f>
        <v xml:space="preserve"> Gammaproteobacteria</v>
      </c>
    </row>
    <row r="158" spans="1:4" x14ac:dyDescent="0.3">
      <c r="A158" s="2" t="s">
        <v>366</v>
      </c>
      <c r="B158" s="5">
        <v>2</v>
      </c>
      <c r="C158" s="3">
        <v>3</v>
      </c>
      <c r="D158" t="str">
        <f>VLOOKUP(A158,Таксономия!A:D,4)</f>
        <v xml:space="preserve"> Gammaproteobacteria</v>
      </c>
    </row>
    <row r="159" spans="1:4" x14ac:dyDescent="0.3">
      <c r="A159" s="2" t="s">
        <v>368</v>
      </c>
      <c r="B159" s="5">
        <v>1</v>
      </c>
      <c r="C159" s="3">
        <v>1</v>
      </c>
      <c r="D159" t="str">
        <f>VLOOKUP(A159,Таксономия!A:D,4)</f>
        <v xml:space="preserve"> Alphaproteobacteria</v>
      </c>
    </row>
    <row r="160" spans="1:4" x14ac:dyDescent="0.3">
      <c r="A160" s="2" t="s">
        <v>370</v>
      </c>
      <c r="B160" s="5">
        <v>1</v>
      </c>
      <c r="C160" s="3">
        <v>1</v>
      </c>
      <c r="D160" t="str">
        <f>VLOOKUP(A160,Таксономия!A:D,4)</f>
        <v xml:space="preserve"> Alphaproteobacteria</v>
      </c>
    </row>
    <row r="161" spans="1:4" x14ac:dyDescent="0.3">
      <c r="A161" s="2" t="s">
        <v>372</v>
      </c>
      <c r="B161" s="5">
        <v>3</v>
      </c>
      <c r="C161" s="3">
        <v>5</v>
      </c>
      <c r="D161" t="str">
        <f>VLOOKUP(A161,Таксономия!A:D,4)</f>
        <v xml:space="preserve"> Betaproteobacteria</v>
      </c>
    </row>
    <row r="162" spans="1:4" x14ac:dyDescent="0.3">
      <c r="A162" s="2" t="s">
        <v>375</v>
      </c>
      <c r="B162" s="5">
        <v>1</v>
      </c>
      <c r="C162" s="3">
        <v>1</v>
      </c>
      <c r="D162" t="str">
        <f>VLOOKUP(A162,Таксономия!A:D,4)</f>
        <v xml:space="preserve"> Betaproteobacteria</v>
      </c>
    </row>
    <row r="163" spans="1:4" x14ac:dyDescent="0.3">
      <c r="A163" s="2" t="s">
        <v>377</v>
      </c>
      <c r="B163" s="5">
        <v>1</v>
      </c>
      <c r="C163" s="3">
        <v>1</v>
      </c>
      <c r="D163" t="str">
        <f>VLOOKUP(A163,Таксономия!A:D,4)</f>
        <v xml:space="preserve"> Betaproteobacteria</v>
      </c>
    </row>
    <row r="164" spans="1:4" x14ac:dyDescent="0.3">
      <c r="A164" s="2" t="s">
        <v>379</v>
      </c>
      <c r="B164" s="5">
        <v>1</v>
      </c>
      <c r="C164" s="3">
        <v>2</v>
      </c>
      <c r="D164" t="str">
        <f>VLOOKUP(A164,Таксономия!A:D,4)</f>
        <v xml:space="preserve"> Betaproteobacteria</v>
      </c>
    </row>
    <row r="165" spans="1:4" x14ac:dyDescent="0.3">
      <c r="A165" s="2" t="s">
        <v>381</v>
      </c>
      <c r="B165" s="5">
        <v>1</v>
      </c>
      <c r="C165" s="3">
        <v>1</v>
      </c>
      <c r="D165" t="str">
        <f>VLOOKUP(A165,Таксономия!A:D,4)</f>
        <v xml:space="preserve"> Betaproteobacteria</v>
      </c>
    </row>
    <row r="166" spans="1:4" x14ac:dyDescent="0.3">
      <c r="A166" s="2" t="s">
        <v>383</v>
      </c>
      <c r="B166" s="5">
        <v>2</v>
      </c>
      <c r="C166" s="3">
        <v>2</v>
      </c>
      <c r="D166" t="str">
        <f>VLOOKUP(A166,Таксономия!A:D,4)</f>
        <v xml:space="preserve"> Alphaproteobacteria</v>
      </c>
    </row>
    <row r="167" spans="1:4" x14ac:dyDescent="0.3">
      <c r="A167" s="2" t="s">
        <v>385</v>
      </c>
      <c r="B167" s="5">
        <v>1</v>
      </c>
      <c r="C167" s="3">
        <v>2</v>
      </c>
      <c r="D167" t="str">
        <f>VLOOKUP(A167,Таксономия!A:D,4)</f>
        <v xml:space="preserve"> Opitutae</v>
      </c>
    </row>
    <row r="168" spans="1:4" x14ac:dyDescent="0.3">
      <c r="A168" s="2" t="s">
        <v>387</v>
      </c>
      <c r="B168" s="5">
        <v>2</v>
      </c>
      <c r="C168" s="3">
        <v>2</v>
      </c>
      <c r="D168" t="str">
        <f>VLOOKUP(A168,Таксономия!A:D,4)</f>
        <v xml:space="preserve"> Verrucomicrobiae</v>
      </c>
    </row>
    <row r="169" spans="1:4" x14ac:dyDescent="0.3">
      <c r="A169" s="2" t="s">
        <v>389</v>
      </c>
      <c r="B169" s="5">
        <v>1</v>
      </c>
      <c r="C169" s="3">
        <v>2</v>
      </c>
      <c r="D169" t="str">
        <f>VLOOKUP(A169,Таксономия!A:D,4)</f>
        <v xml:space="preserve"> unclassified Verrucomicrobia</v>
      </c>
    </row>
    <row r="170" spans="1:4" x14ac:dyDescent="0.3">
      <c r="A170" s="2" t="s">
        <v>391</v>
      </c>
      <c r="B170" s="5">
        <v>1</v>
      </c>
      <c r="C170" s="3">
        <v>2</v>
      </c>
      <c r="D170" t="str">
        <f>VLOOKUP(A170,Таксономия!A:D,4)</f>
        <v xml:space="preserve"> Deltaproteobacteria</v>
      </c>
    </row>
    <row r="171" spans="1:4" x14ac:dyDescent="0.3">
      <c r="A171" s="2" t="s">
        <v>395</v>
      </c>
      <c r="B171" s="5">
        <v>1</v>
      </c>
      <c r="C171" s="3">
        <v>2</v>
      </c>
      <c r="D171" t="str">
        <f>VLOOKUP(A171,Таксономия!A:D,4)</f>
        <v xml:space="preserve"> Deltaproteobacteria</v>
      </c>
    </row>
    <row r="172" spans="1:4" x14ac:dyDescent="0.3">
      <c r="A172" s="17" t="s">
        <v>399</v>
      </c>
      <c r="B172" s="18">
        <v>1</v>
      </c>
      <c r="C172" s="18">
        <v>1</v>
      </c>
      <c r="D172" t="str">
        <f>VLOOKUP(A172,Таксономия!A:D,4)</f>
        <v xml:space="preserve"> Deltaproteobacteria</v>
      </c>
    </row>
    <row r="173" spans="1:4" x14ac:dyDescent="0.3">
      <c r="A173" s="2" t="s">
        <v>401</v>
      </c>
      <c r="B173" s="5">
        <v>2</v>
      </c>
      <c r="C173" s="3">
        <v>3</v>
      </c>
      <c r="D173" t="str">
        <f>VLOOKUP(A173,Таксономия!A:D,4)</f>
        <v xml:space="preserve"> Deltaproteobacteria</v>
      </c>
    </row>
    <row r="174" spans="1:4" x14ac:dyDescent="0.3">
      <c r="A174" s="17" t="s">
        <v>404</v>
      </c>
      <c r="B174" s="18">
        <v>1</v>
      </c>
      <c r="C174" s="18">
        <v>1</v>
      </c>
      <c r="D174" t="str">
        <f>VLOOKUP(A174,Таксономия!A:D,4)</f>
        <v xml:space="preserve"> Deltaproteobacteria</v>
      </c>
    </row>
    <row r="175" spans="1:4" x14ac:dyDescent="0.3">
      <c r="A175" s="17" t="s">
        <v>406</v>
      </c>
      <c r="B175" s="18">
        <v>1</v>
      </c>
      <c r="C175" s="18">
        <v>1</v>
      </c>
      <c r="D175" t="str">
        <f>VLOOKUP(A175,Таксономия!A:D,4)</f>
        <v xml:space="preserve"> Deltaproteobacteria</v>
      </c>
    </row>
    <row r="176" spans="1:4" x14ac:dyDescent="0.3">
      <c r="A176" s="17" t="s">
        <v>408</v>
      </c>
      <c r="B176" s="18">
        <v>1</v>
      </c>
      <c r="C176" s="18">
        <v>1</v>
      </c>
      <c r="D176" t="str">
        <f>VLOOKUP(A176,Таксономия!A:D,4)</f>
        <v xml:space="preserve"> Deltaproteobacteria</v>
      </c>
    </row>
    <row r="177" spans="1:4" x14ac:dyDescent="0.3">
      <c r="A177" s="2" t="s">
        <v>410</v>
      </c>
      <c r="B177" s="5">
        <v>4</v>
      </c>
      <c r="C177" s="3">
        <v>4</v>
      </c>
      <c r="D177" t="str">
        <f>VLOOKUP(A177,Таксономия!A:D,4)</f>
        <v xml:space="preserve"> Deltaproteobacteria</v>
      </c>
    </row>
    <row r="178" spans="1:4" x14ac:dyDescent="0.3">
      <c r="A178" s="2" t="s">
        <v>412</v>
      </c>
      <c r="B178" s="5">
        <v>1</v>
      </c>
      <c r="C178" s="3">
        <v>2</v>
      </c>
      <c r="D178" t="str">
        <f>VLOOKUP(A178,Таксономия!A:D,4)</f>
        <v xml:space="preserve"> Deltaproteobacteria</v>
      </c>
    </row>
    <row r="179" spans="1:4" x14ac:dyDescent="0.3">
      <c r="A179" s="17" t="s">
        <v>415</v>
      </c>
      <c r="B179" s="18">
        <v>1</v>
      </c>
      <c r="C179" s="18">
        <v>1</v>
      </c>
      <c r="D179" t="str">
        <f>VLOOKUP(A179,Таксономия!A:D,4)</f>
        <v xml:space="preserve"> Deltaproteobacteria</v>
      </c>
    </row>
    <row r="180" spans="1:4" x14ac:dyDescent="0.3">
      <c r="A180" s="2" t="s">
        <v>417</v>
      </c>
      <c r="B180" s="5">
        <v>4</v>
      </c>
      <c r="C180" s="3">
        <v>4</v>
      </c>
      <c r="D180" t="str">
        <f>VLOOKUP(A180,Таксономия!A:D,4)</f>
        <v xml:space="preserve"> Deltaproteobacteria</v>
      </c>
    </row>
    <row r="181" spans="1:4" x14ac:dyDescent="0.3">
      <c r="A181" s="17" t="s">
        <v>419</v>
      </c>
      <c r="B181" s="18">
        <v>1</v>
      </c>
      <c r="C181" s="18">
        <v>1</v>
      </c>
      <c r="D181" t="str">
        <f>VLOOKUP(A181,Таксономия!A:D,4)</f>
        <v xml:space="preserve"> Deltaproteobacteria</v>
      </c>
    </row>
    <row r="182" spans="1:4" x14ac:dyDescent="0.3">
      <c r="A182" s="2" t="s">
        <v>421</v>
      </c>
      <c r="B182" s="5">
        <v>2</v>
      </c>
      <c r="C182" s="3">
        <v>2</v>
      </c>
      <c r="D182" t="str">
        <f>VLOOKUP(A182,Таксономия!A:D,4)</f>
        <v xml:space="preserve"> Chlorobia</v>
      </c>
    </row>
    <row r="183" spans="1:4" x14ac:dyDescent="0.3">
      <c r="A183" s="2" t="s">
        <v>423</v>
      </c>
      <c r="B183" s="5">
        <v>1</v>
      </c>
      <c r="C183" s="3">
        <v>1</v>
      </c>
      <c r="D183" t="str">
        <f>VLOOKUP(A183,Таксономия!A:D,4)</f>
        <v xml:space="preserve"> Spartobacteria</v>
      </c>
    </row>
    <row r="184" spans="1:4" x14ac:dyDescent="0.3">
      <c r="A184" s="2" t="s">
        <v>425</v>
      </c>
      <c r="B184" s="5">
        <v>1</v>
      </c>
      <c r="C184" s="3">
        <v>1</v>
      </c>
      <c r="D184" t="str">
        <f>VLOOKUP(A184,Таксономия!A:D,4)</f>
        <v xml:space="preserve"> Spartobacteria</v>
      </c>
    </row>
    <row r="185" spans="1:4" x14ac:dyDescent="0.3">
      <c r="A185" s="17" t="s">
        <v>427</v>
      </c>
      <c r="B185" s="18">
        <v>1</v>
      </c>
      <c r="C185" s="18">
        <v>1</v>
      </c>
      <c r="D185" t="str">
        <f>VLOOKUP(A185,Таксономия!A:D,4)</f>
        <v xml:space="preserve"> Deltaproteobacteria</v>
      </c>
    </row>
    <row r="186" spans="1:4" x14ac:dyDescent="0.3">
      <c r="A186" s="17" t="s">
        <v>429</v>
      </c>
      <c r="B186" s="18">
        <v>1</v>
      </c>
      <c r="C186" s="18">
        <v>1</v>
      </c>
      <c r="D186" t="str">
        <f>VLOOKUP(A186,Таксономия!A:D,4)</f>
        <v xml:space="preserve"> Deltaproteobacteria</v>
      </c>
    </row>
    <row r="187" spans="1:4" x14ac:dyDescent="0.3">
      <c r="A187" s="2" t="s">
        <v>431</v>
      </c>
      <c r="B187" s="5">
        <v>2</v>
      </c>
      <c r="C187" s="3">
        <v>3</v>
      </c>
      <c r="D187" t="str">
        <f>VLOOKUP(A187,Таксономия!A:D,4)</f>
        <v xml:space="preserve"> Deltaproteobacteria</v>
      </c>
    </row>
    <row r="188" spans="1:4" x14ac:dyDescent="0.3">
      <c r="A188" s="17" t="s">
        <v>433</v>
      </c>
      <c r="B188" s="18">
        <v>1</v>
      </c>
      <c r="C188" s="18">
        <v>1</v>
      </c>
      <c r="D188" t="str">
        <f>VLOOKUP(A188,Таксономия!A:D,4)</f>
        <v xml:space="preserve"> Deltaproteobacteria</v>
      </c>
    </row>
    <row r="189" spans="1:4" x14ac:dyDescent="0.3">
      <c r="A189" s="17" t="s">
        <v>435</v>
      </c>
      <c r="B189" s="18">
        <v>1</v>
      </c>
      <c r="C189" s="18">
        <v>1</v>
      </c>
      <c r="D189" t="str">
        <f>VLOOKUP(A189,Таксономия!A:D,4)</f>
        <v xml:space="preserve"> Deltaproteobacteria</v>
      </c>
    </row>
    <row r="190" spans="1:4" x14ac:dyDescent="0.3">
      <c r="A190" s="17" t="s">
        <v>437</v>
      </c>
      <c r="B190" s="18">
        <v>1</v>
      </c>
      <c r="C190" s="18">
        <v>1</v>
      </c>
      <c r="D190" t="str">
        <f>VLOOKUP(A190,Таксономия!A:D,4)</f>
        <v xml:space="preserve"> Deltaproteobacteria</v>
      </c>
    </row>
    <row r="191" spans="1:4" x14ac:dyDescent="0.3">
      <c r="A191" s="17" t="s">
        <v>439</v>
      </c>
      <c r="B191" s="18">
        <v>1</v>
      </c>
      <c r="C191" s="18">
        <v>1</v>
      </c>
      <c r="D191" t="str">
        <f>VLOOKUP(A191,Таксономия!A:D,4)</f>
        <v xml:space="preserve"> Deltaproteobacteria</v>
      </c>
    </row>
    <row r="192" spans="1:4" x14ac:dyDescent="0.3">
      <c r="A192" s="2" t="s">
        <v>441</v>
      </c>
      <c r="B192" s="5">
        <v>2</v>
      </c>
      <c r="C192" s="3">
        <v>4</v>
      </c>
      <c r="D192" t="str">
        <f>VLOOKUP(A192,Таксономия!A:D,4)</f>
        <v xml:space="preserve"> Deltaproteobacteria</v>
      </c>
    </row>
    <row r="193" spans="1:4" x14ac:dyDescent="0.3">
      <c r="A193" s="2" t="s">
        <v>443</v>
      </c>
      <c r="B193" s="5">
        <v>1</v>
      </c>
      <c r="C193" s="3">
        <v>2</v>
      </c>
      <c r="D193" t="str">
        <f>VLOOKUP(A193,Таксономия!A:D,4)</f>
        <v xml:space="preserve"> Deltaproteobacteria</v>
      </c>
    </row>
    <row r="194" spans="1:4" x14ac:dyDescent="0.3">
      <c r="A194" s="17" t="s">
        <v>445</v>
      </c>
      <c r="B194" s="18">
        <v>1</v>
      </c>
      <c r="C194" s="18">
        <v>1</v>
      </c>
      <c r="D194" t="str">
        <f>VLOOKUP(A194,Таксономия!A:D,4)</f>
        <v xml:space="preserve"> Deltaproteobacteria</v>
      </c>
    </row>
    <row r="195" spans="1:4" x14ac:dyDescent="0.3">
      <c r="A195" s="2" t="s">
        <v>447</v>
      </c>
      <c r="B195" s="5">
        <v>1</v>
      </c>
      <c r="C195" s="3">
        <v>2</v>
      </c>
      <c r="D195" t="str">
        <f>VLOOKUP(A195,Таксономия!A:D,4)</f>
        <v xml:space="preserve"> Deltaproteobacteria</v>
      </c>
    </row>
    <row r="196" spans="1:4" x14ac:dyDescent="0.3">
      <c r="A196" s="17" t="s">
        <v>450</v>
      </c>
      <c r="B196" s="18">
        <v>1</v>
      </c>
      <c r="C196" s="18">
        <v>1</v>
      </c>
      <c r="D196" t="str">
        <f>VLOOKUP(A196,Таксономия!A:D,4)</f>
        <v xml:space="preserve"> Deltaproteobacteria</v>
      </c>
    </row>
    <row r="197" spans="1:4" x14ac:dyDescent="0.3">
      <c r="A197" s="17" t="s">
        <v>452</v>
      </c>
      <c r="B197" s="18">
        <v>1</v>
      </c>
      <c r="C197" s="18">
        <v>1</v>
      </c>
      <c r="D197" t="str">
        <f>VLOOKUP(A197,Таксономия!A:D,4)</f>
        <v xml:space="preserve"> Deltaproteobacteria</v>
      </c>
    </row>
    <row r="198" spans="1:4" x14ac:dyDescent="0.3">
      <c r="A198" s="17" t="s">
        <v>454</v>
      </c>
      <c r="B198" s="18">
        <v>1</v>
      </c>
      <c r="C198" s="18">
        <v>1</v>
      </c>
      <c r="D198" t="str">
        <f>VLOOKUP(A198,Таксономия!A:D,4)</f>
        <v xml:space="preserve"> Deltaproteobacteria</v>
      </c>
    </row>
    <row r="199" spans="1:4" x14ac:dyDescent="0.3">
      <c r="A199" s="2" t="s">
        <v>456</v>
      </c>
      <c r="B199" s="5">
        <v>1</v>
      </c>
      <c r="C199" s="3">
        <v>2</v>
      </c>
      <c r="D199" t="str">
        <f>VLOOKUP(A199,Таксономия!A:D,4)</f>
        <v xml:space="preserve"> Deltaproteobacteria</v>
      </c>
    </row>
    <row r="200" spans="1:4" x14ac:dyDescent="0.3">
      <c r="A200" s="2" t="s">
        <v>458</v>
      </c>
      <c r="B200" s="5">
        <v>4</v>
      </c>
      <c r="C200" s="3">
        <v>4</v>
      </c>
      <c r="D200" t="str">
        <f>VLOOKUP(A200,Таксономия!A:D,4)</f>
        <v xml:space="preserve"> Deltaproteobacteria</v>
      </c>
    </row>
    <row r="201" spans="1:4" x14ac:dyDescent="0.3">
      <c r="A201" s="17" t="s">
        <v>460</v>
      </c>
      <c r="B201" s="18">
        <v>1</v>
      </c>
      <c r="C201" s="18">
        <v>1</v>
      </c>
      <c r="D201" t="str">
        <f>VLOOKUP(A201,Таксономия!A:D,4)</f>
        <v xml:space="preserve"> Deltaproteobacteria</v>
      </c>
    </row>
    <row r="202" spans="1:4" x14ac:dyDescent="0.3">
      <c r="A202" s="2" t="s">
        <v>462</v>
      </c>
      <c r="B202" s="5">
        <v>4</v>
      </c>
      <c r="C202" s="3">
        <v>4</v>
      </c>
      <c r="D202" t="str">
        <f>VLOOKUP(A202,Таксономия!A:D,4)</f>
        <v xml:space="preserve"> Deltaproteobacteria</v>
      </c>
    </row>
    <row r="203" spans="1:4" x14ac:dyDescent="0.3">
      <c r="A203" s="17" t="s">
        <v>464</v>
      </c>
      <c r="B203" s="18">
        <v>1</v>
      </c>
      <c r="C203" s="18">
        <v>1</v>
      </c>
      <c r="D203" t="str">
        <f>VLOOKUP(A203,Таксономия!A:D,4)</f>
        <v xml:space="preserve"> Deltaproteobacteria</v>
      </c>
    </row>
    <row r="204" spans="1:4" x14ac:dyDescent="0.3">
      <c r="A204" s="17" t="s">
        <v>466</v>
      </c>
      <c r="B204" s="18">
        <v>1</v>
      </c>
      <c r="C204" s="18">
        <v>1</v>
      </c>
      <c r="D204" t="str">
        <f>VLOOKUP(A204,Таксономия!A:D,4)</f>
        <v xml:space="preserve"> Deltaproteobacteria</v>
      </c>
    </row>
    <row r="205" spans="1:4" x14ac:dyDescent="0.3">
      <c r="A205" s="17" t="s">
        <v>468</v>
      </c>
      <c r="B205" s="18">
        <v>1</v>
      </c>
      <c r="C205" s="18">
        <v>1</v>
      </c>
      <c r="D205" t="str">
        <f>VLOOKUP(A205,Таксономия!A:D,4)</f>
        <v xml:space="preserve"> Deltaproteobacteria</v>
      </c>
    </row>
    <row r="206" spans="1:4" x14ac:dyDescent="0.3">
      <c r="A206" s="2" t="s">
        <v>470</v>
      </c>
      <c r="B206" s="5">
        <v>3</v>
      </c>
      <c r="C206" s="3">
        <v>3</v>
      </c>
      <c r="D206" t="str">
        <f>VLOOKUP(A206,Таксономия!A:D,4)</f>
        <v xml:space="preserve"> Deltaproteobacteria</v>
      </c>
    </row>
    <row r="207" spans="1:4" x14ac:dyDescent="0.3">
      <c r="A207" s="2" t="s">
        <v>472</v>
      </c>
      <c r="B207" s="5">
        <v>1</v>
      </c>
      <c r="C207" s="3">
        <v>3</v>
      </c>
      <c r="D207" t="str">
        <f>VLOOKUP(A207,Таксономия!A:D,4)</f>
        <v xml:space="preserve"> Deltaproteobacteria</v>
      </c>
    </row>
    <row r="208" spans="1:4" x14ac:dyDescent="0.3">
      <c r="A208" s="2" t="s">
        <v>474</v>
      </c>
      <c r="B208" s="5">
        <v>1</v>
      </c>
      <c r="C208" s="3">
        <v>3</v>
      </c>
      <c r="D208" t="str">
        <f>VLOOKUP(A208,Таксономия!A:D,4)</f>
        <v xml:space="preserve"> Nitrospirales</v>
      </c>
    </row>
    <row r="209" spans="1:4" x14ac:dyDescent="0.3">
      <c r="A209" s="2" t="s">
        <v>476</v>
      </c>
      <c r="B209" s="5">
        <v>1</v>
      </c>
      <c r="C209" s="3">
        <v>3</v>
      </c>
      <c r="D209" t="str">
        <f>VLOOKUP(A209,Таксономия!A:D,4)</f>
        <v xml:space="preserve"> Epsilonproteobacteria</v>
      </c>
    </row>
    <row r="210" spans="1:4" x14ac:dyDescent="0.3">
      <c r="A210" s="2" t="s">
        <v>480</v>
      </c>
      <c r="B210" s="5">
        <v>1</v>
      </c>
      <c r="C210" s="3">
        <v>1</v>
      </c>
      <c r="D210" t="str">
        <f>VLOOKUP(A210,Таксономия!A:D,4)</f>
        <v xml:space="preserve"> Epsilonproteobacteria</v>
      </c>
    </row>
    <row r="211" spans="1:4" x14ac:dyDescent="0.3">
      <c r="A211" s="2" t="s">
        <v>482</v>
      </c>
      <c r="B211" s="5">
        <v>1</v>
      </c>
      <c r="C211" s="3">
        <v>2</v>
      </c>
      <c r="D211" t="str">
        <f>VLOOKUP(A211,Таксономия!A:D,4)</f>
        <v xml:space="preserve"> Deinococci</v>
      </c>
    </row>
    <row r="212" spans="1:4" x14ac:dyDescent="0.3">
      <c r="A212" s="2" t="s">
        <v>484</v>
      </c>
      <c r="B212" s="5">
        <v>2</v>
      </c>
      <c r="C212" s="3">
        <v>2</v>
      </c>
      <c r="D212" t="str">
        <f>VLOOKUP(A212,Таксономия!A:D,4)</f>
        <v xml:space="preserve"> Alphaproteobacteria</v>
      </c>
    </row>
    <row r="213" spans="1:4" x14ac:dyDescent="0.3">
      <c r="A213" s="2" t="s">
        <v>486</v>
      </c>
      <c r="B213" s="5">
        <v>1</v>
      </c>
      <c r="C213" s="3">
        <v>3</v>
      </c>
      <c r="D213" t="str">
        <f>VLOOKUP(A213,Таксономия!A:D,4)</f>
        <v xml:space="preserve"> Gammaproteobacteria</v>
      </c>
    </row>
    <row r="214" spans="1:4" x14ac:dyDescent="0.3">
      <c r="A214" s="11" t="s">
        <v>488</v>
      </c>
      <c r="B214" s="12">
        <v>1</v>
      </c>
      <c r="C214" s="12">
        <v>1</v>
      </c>
      <c r="D214" t="str">
        <f>VLOOKUP(A214,Таксономия!A:D,4)</f>
        <v xml:space="preserve"> Gammaproteobacteria</v>
      </c>
    </row>
    <row r="215" spans="1:4" x14ac:dyDescent="0.3">
      <c r="A215" s="11" t="s">
        <v>490</v>
      </c>
      <c r="B215" s="12">
        <v>1</v>
      </c>
      <c r="C215" s="12">
        <v>1</v>
      </c>
      <c r="D215" t="str">
        <f>VLOOKUP(A215,Таксономия!A:D,4)</f>
        <v xml:space="preserve"> Gammaproteobacteria</v>
      </c>
    </row>
    <row r="216" spans="1:4" x14ac:dyDescent="0.3">
      <c r="A216" s="11" t="s">
        <v>492</v>
      </c>
      <c r="B216" s="12">
        <v>1</v>
      </c>
      <c r="C216" s="12">
        <v>1</v>
      </c>
      <c r="D216" t="str">
        <f>VLOOKUP(A216,Таксономия!A:D,4)</f>
        <v xml:space="preserve"> Gammaproteobacteria</v>
      </c>
    </row>
    <row r="217" spans="1:4" x14ac:dyDescent="0.3">
      <c r="A217" s="2" t="s">
        <v>494</v>
      </c>
      <c r="B217" s="5">
        <v>1</v>
      </c>
      <c r="C217" s="3">
        <v>2</v>
      </c>
      <c r="D217" t="str">
        <f>VLOOKUP(A217,Таксономия!A:D,4)</f>
        <v xml:space="preserve"> Gammaproteobacteria</v>
      </c>
    </row>
    <row r="218" spans="1:4" x14ac:dyDescent="0.3">
      <c r="A218" s="11" t="s">
        <v>496</v>
      </c>
      <c r="B218" s="12">
        <v>1</v>
      </c>
      <c r="C218" s="12">
        <v>1</v>
      </c>
      <c r="D218" t="str">
        <f>VLOOKUP(A218,Таксономия!A:D,4)</f>
        <v xml:space="preserve"> Gammaproteobacteria</v>
      </c>
    </row>
    <row r="219" spans="1:4" x14ac:dyDescent="0.3">
      <c r="A219" s="11" t="s">
        <v>498</v>
      </c>
      <c r="B219" s="12">
        <v>1</v>
      </c>
      <c r="C219" s="12">
        <v>1</v>
      </c>
      <c r="D219" t="str">
        <f>VLOOKUP(A219,Таксономия!A:D,4)</f>
        <v xml:space="preserve"> Gammaproteobacteria</v>
      </c>
    </row>
    <row r="220" spans="1:4" x14ac:dyDescent="0.3">
      <c r="A220" s="11" t="s">
        <v>500</v>
      </c>
      <c r="B220" s="12">
        <v>1</v>
      </c>
      <c r="C220" s="12">
        <v>1</v>
      </c>
      <c r="D220" t="str">
        <f>VLOOKUP(A220,Таксономия!A:D,4)</f>
        <v xml:space="preserve"> Gammaproteobacteria</v>
      </c>
    </row>
    <row r="221" spans="1:4" x14ac:dyDescent="0.3">
      <c r="A221" s="11" t="s">
        <v>502</v>
      </c>
      <c r="B221" s="12">
        <v>1</v>
      </c>
      <c r="C221" s="12">
        <v>1</v>
      </c>
      <c r="D221" t="str">
        <f>VLOOKUP(A221,Таксономия!A:D,4)</f>
        <v xml:space="preserve"> Gammaproteobacteria</v>
      </c>
    </row>
    <row r="222" spans="1:4" x14ac:dyDescent="0.3">
      <c r="A222" s="17" t="s">
        <v>504</v>
      </c>
      <c r="B222" s="18">
        <v>1</v>
      </c>
      <c r="C222" s="18">
        <v>1</v>
      </c>
      <c r="D222" t="str">
        <f>VLOOKUP(A222,Таксономия!A:D,4)</f>
        <v xml:space="preserve"> Deltaproteobacteria</v>
      </c>
    </row>
    <row r="223" spans="1:4" x14ac:dyDescent="0.3">
      <c r="A223" s="2" t="s">
        <v>506</v>
      </c>
      <c r="B223" s="5">
        <v>1</v>
      </c>
      <c r="C223" s="3">
        <v>1</v>
      </c>
      <c r="D223" t="str">
        <f>VLOOKUP(A223,Таксономия!A:D,4)</f>
        <v xml:space="preserve"> Clostridia</v>
      </c>
    </row>
    <row r="224" spans="1:4" x14ac:dyDescent="0.3">
      <c r="A224" s="2" t="s">
        <v>508</v>
      </c>
      <c r="B224" s="5">
        <v>1</v>
      </c>
      <c r="C224" s="3">
        <v>1</v>
      </c>
      <c r="D224" t="str">
        <f>VLOOKUP(A224,Таксономия!A:D,4)</f>
        <v xml:space="preserve"> Clostridia</v>
      </c>
    </row>
    <row r="225" spans="1:4" x14ac:dyDescent="0.3">
      <c r="A225" s="2" t="s">
        <v>510</v>
      </c>
      <c r="B225" s="5">
        <v>1</v>
      </c>
      <c r="C225" s="3">
        <v>2</v>
      </c>
      <c r="D225" t="str">
        <f>VLOOKUP(A225,Таксономия!A:D,4)</f>
        <v xml:space="preserve"> Chloroflexia</v>
      </c>
    </row>
    <row r="226" spans="1:4" x14ac:dyDescent="0.3">
      <c r="A226" s="2" t="s">
        <v>512</v>
      </c>
      <c r="B226" s="5">
        <v>1</v>
      </c>
      <c r="C226" s="3">
        <v>1</v>
      </c>
      <c r="D226" t="str">
        <f>VLOOKUP(A226,Таксономия!A:D,4)</f>
        <v xml:space="preserve"> Chloroflexia</v>
      </c>
    </row>
    <row r="227" spans="1:4" x14ac:dyDescent="0.3">
      <c r="A227" s="2" t="s">
        <v>514</v>
      </c>
      <c r="B227" s="5">
        <v>1</v>
      </c>
      <c r="C227" s="3">
        <v>1</v>
      </c>
      <c r="D227" t="str">
        <f>VLOOKUP(A227,Таксономия!A:D,4)</f>
        <v xml:space="preserve"> Alphaproteobacteria</v>
      </c>
    </row>
    <row r="228" spans="1:4" x14ac:dyDescent="0.3">
      <c r="A228" s="26" t="s">
        <v>516</v>
      </c>
      <c r="B228" s="15">
        <v>2</v>
      </c>
      <c r="C228" s="15">
        <v>2</v>
      </c>
      <c r="D228" t="str">
        <f>VLOOKUP(A228,Таксономия!A:D,4)</f>
        <v xml:space="preserve"> Deltaproteobacteria</v>
      </c>
    </row>
    <row r="229" spans="1:4" x14ac:dyDescent="0.3">
      <c r="A229" s="11" t="s">
        <v>518</v>
      </c>
      <c r="B229" s="12">
        <v>1</v>
      </c>
      <c r="C229" s="12">
        <v>1</v>
      </c>
      <c r="D229" t="str">
        <f>VLOOKUP(A229,Таксономия!A:D,4)</f>
        <v xml:space="preserve"> Deltaproteobacteria</v>
      </c>
    </row>
    <row r="230" spans="1:4" x14ac:dyDescent="0.3">
      <c r="A230" s="2" t="s">
        <v>520</v>
      </c>
      <c r="B230" s="5">
        <v>2</v>
      </c>
      <c r="C230" s="3">
        <v>3</v>
      </c>
      <c r="D230" t="str">
        <f>VLOOKUP(A230,Таксономия!A:D,4)</f>
        <v xml:space="preserve"> Deltaproteobacteria</v>
      </c>
    </row>
    <row r="231" spans="1:4" x14ac:dyDescent="0.3">
      <c r="A231" s="11" t="s">
        <v>522</v>
      </c>
      <c r="B231" s="12">
        <v>1</v>
      </c>
      <c r="C231" s="12">
        <v>1</v>
      </c>
      <c r="D231" t="str">
        <f>VLOOKUP(A231,Таксономия!A:D,4)</f>
        <v xml:space="preserve"> Deltaproteobacteria</v>
      </c>
    </row>
    <row r="232" spans="1:4" x14ac:dyDescent="0.3">
      <c r="A232" s="11" t="s">
        <v>524</v>
      </c>
      <c r="B232" s="12">
        <v>1</v>
      </c>
      <c r="C232" s="12">
        <v>1</v>
      </c>
      <c r="D232" t="str">
        <f>VLOOKUP(A232,Таксономия!A:D,4)</f>
        <v xml:space="preserve"> Deltaproteobacteria</v>
      </c>
    </row>
    <row r="233" spans="1:4" x14ac:dyDescent="0.3">
      <c r="A233" s="11" t="s">
        <v>526</v>
      </c>
      <c r="B233" s="12">
        <v>1</v>
      </c>
      <c r="C233" s="12">
        <v>1</v>
      </c>
      <c r="D233" t="str">
        <f>VLOOKUP(A233,Таксономия!A:D,4)</f>
        <v xml:space="preserve"> Deltaproteobacteria</v>
      </c>
    </row>
    <row r="234" spans="1:4" x14ac:dyDescent="0.3">
      <c r="A234" s="11" t="s">
        <v>528</v>
      </c>
      <c r="B234" s="12">
        <v>1</v>
      </c>
      <c r="C234" s="12">
        <v>1</v>
      </c>
      <c r="D234" t="str">
        <f>VLOOKUP(A234,Таксономия!A:D,4)</f>
        <v xml:space="preserve"> Deltaproteobacteria</v>
      </c>
    </row>
    <row r="235" spans="1:4" x14ac:dyDescent="0.3">
      <c r="A235" s="11" t="s">
        <v>530</v>
      </c>
      <c r="B235" s="12">
        <v>1</v>
      </c>
      <c r="C235" s="12">
        <v>1</v>
      </c>
      <c r="D235" t="str">
        <f>VLOOKUP(A235,Таксономия!A:D,4)</f>
        <v xml:space="preserve"> Deltaproteobacteria</v>
      </c>
    </row>
    <row r="236" spans="1:4" x14ac:dyDescent="0.3">
      <c r="A236" s="11" t="s">
        <v>532</v>
      </c>
      <c r="B236" s="12">
        <v>1</v>
      </c>
      <c r="C236" s="12">
        <v>1</v>
      </c>
      <c r="D236" t="str">
        <f>VLOOKUP(A236,Таксономия!A:D,4)</f>
        <v xml:space="preserve"> Deltaproteobacteria</v>
      </c>
    </row>
    <row r="237" spans="1:4" x14ac:dyDescent="0.3">
      <c r="A237" s="11" t="s">
        <v>534</v>
      </c>
      <c r="B237" s="12">
        <v>1</v>
      </c>
      <c r="C237" s="12">
        <v>1</v>
      </c>
      <c r="D237" t="str">
        <f>VLOOKUP(A237,Таксономия!A:D,4)</f>
        <v xml:space="preserve"> Deltaproteobacteria</v>
      </c>
    </row>
    <row r="238" spans="1:4" x14ac:dyDescent="0.3">
      <c r="A238" s="2" t="s">
        <v>536</v>
      </c>
      <c r="B238" s="5">
        <v>2</v>
      </c>
      <c r="C238" s="3">
        <v>3</v>
      </c>
      <c r="D238" t="str">
        <f>VLOOKUP(A238,Таксономия!A:D,4)</f>
        <v xml:space="preserve"> Deltaproteobacteria</v>
      </c>
    </row>
    <row r="239" spans="1:4" x14ac:dyDescent="0.3">
      <c r="A239" s="2" t="s">
        <v>538</v>
      </c>
      <c r="B239" s="5">
        <v>1</v>
      </c>
      <c r="C239" s="3">
        <v>2</v>
      </c>
      <c r="D239" t="str">
        <f>VLOOKUP(A239,Таксономия!A:D,4)</f>
        <v xml:space="preserve"> Deltaproteobacteria</v>
      </c>
    </row>
    <row r="240" spans="1:4" x14ac:dyDescent="0.3">
      <c r="A240" s="2" t="s">
        <v>540</v>
      </c>
      <c r="B240" s="5">
        <v>1</v>
      </c>
      <c r="C240" s="3">
        <v>3</v>
      </c>
      <c r="D240" t="str">
        <f>VLOOKUP(A240,Таксономия!A:D,4)</f>
        <v xml:space="preserve"> Gammaproteobacteria.</v>
      </c>
    </row>
    <row r="241" spans="1:4" x14ac:dyDescent="0.3">
      <c r="A241" s="2" t="s">
        <v>542</v>
      </c>
      <c r="B241" s="5">
        <v>1</v>
      </c>
      <c r="C241" s="3">
        <v>2</v>
      </c>
      <c r="D241" t="str">
        <f>VLOOKUP(A241,Таксономия!A:D,4)</f>
        <v xml:space="preserve"> Epsilonproteobacteria</v>
      </c>
    </row>
    <row r="242" spans="1:4" x14ac:dyDescent="0.3">
      <c r="A242" s="2" t="s">
        <v>544</v>
      </c>
      <c r="B242" s="5">
        <v>2</v>
      </c>
      <c r="C242" s="3">
        <v>2</v>
      </c>
      <c r="D242" t="str">
        <f>VLOOKUP(A242,Таксономия!A:D,4)</f>
        <v xml:space="preserve"> Thermomicrobiales</v>
      </c>
    </row>
    <row r="243" spans="1:4" x14ac:dyDescent="0.3">
      <c r="A243" s="2" t="s">
        <v>546</v>
      </c>
      <c r="B243" s="5">
        <v>2</v>
      </c>
      <c r="C243" s="3">
        <v>2</v>
      </c>
      <c r="D243" t="str">
        <f>VLOOKUP(A243,Таксономия!A:D,4)</f>
        <v xml:space="preserve"> Chloroflexia</v>
      </c>
    </row>
    <row r="244" spans="1:4" x14ac:dyDescent="0.3">
      <c r="A244" s="2" t="s">
        <v>548</v>
      </c>
      <c r="B244" s="5">
        <v>2</v>
      </c>
      <c r="C244" s="3">
        <v>2</v>
      </c>
      <c r="D244" t="str">
        <f>VLOOKUP(A244,Таксономия!A:D,4)</f>
        <v xml:space="preserve"> Chloroflexia</v>
      </c>
    </row>
    <row r="245" spans="1:4" x14ac:dyDescent="0.3">
      <c r="A245" s="11" t="s">
        <v>550</v>
      </c>
      <c r="B245" s="12">
        <v>1</v>
      </c>
      <c r="C245" s="12">
        <v>1</v>
      </c>
      <c r="D245" t="str">
        <f>VLOOKUP(A245,Таксономия!A:D,4)</f>
        <v xml:space="preserve"> Deltaproteobacteria</v>
      </c>
    </row>
    <row r="246" spans="1:4" x14ac:dyDescent="0.3">
      <c r="A246" s="2" t="s">
        <v>552</v>
      </c>
      <c r="B246" s="5">
        <v>4</v>
      </c>
      <c r="C246" s="3">
        <v>4</v>
      </c>
      <c r="D246" t="str">
        <f>VLOOKUP(A246,Таксономия!A:D,4)</f>
        <v xml:space="preserve"> Deltaproteobacteria</v>
      </c>
    </row>
    <row r="247" spans="1:4" x14ac:dyDescent="0.3">
      <c r="A247" s="11" t="s">
        <v>554</v>
      </c>
      <c r="B247" s="12">
        <v>1</v>
      </c>
      <c r="C247" s="12">
        <v>1</v>
      </c>
      <c r="D247" t="str">
        <f>VLOOKUP(A247,Таксономия!A:D,4)</f>
        <v xml:space="preserve"> Deltaproteobacteria</v>
      </c>
    </row>
    <row r="248" spans="1:4" x14ac:dyDescent="0.3">
      <c r="A248" s="11" t="s">
        <v>556</v>
      </c>
      <c r="B248" s="12">
        <v>1</v>
      </c>
      <c r="C248" s="12">
        <v>1</v>
      </c>
      <c r="D248" t="str">
        <f>VLOOKUP(A248,Таксономия!A:D,4)</f>
        <v xml:space="preserve"> Deltaproteobacteria</v>
      </c>
    </row>
    <row r="249" spans="1:4" x14ac:dyDescent="0.3">
      <c r="A249" s="2" t="s">
        <v>558</v>
      </c>
      <c r="B249" s="5">
        <v>2</v>
      </c>
      <c r="C249" s="3">
        <v>3</v>
      </c>
      <c r="D249" t="str">
        <f>VLOOKUP(A249,Таксономия!A:D,4)</f>
        <v xml:space="preserve"> Deltaproteobacteria</v>
      </c>
    </row>
    <row r="250" spans="1:4" x14ac:dyDescent="0.3">
      <c r="A250" s="26" t="s">
        <v>560</v>
      </c>
      <c r="B250" s="15">
        <v>2</v>
      </c>
      <c r="C250" s="15">
        <v>2</v>
      </c>
      <c r="D250" t="str">
        <f>VLOOKUP(A250,Таксономия!A:D,4)</f>
        <v xml:space="preserve"> Deltaproteobacteria</v>
      </c>
    </row>
    <row r="251" spans="1:4" x14ac:dyDescent="0.3">
      <c r="A251" s="2" t="s">
        <v>562</v>
      </c>
      <c r="B251" s="5">
        <v>1</v>
      </c>
      <c r="C251" s="3">
        <v>2</v>
      </c>
      <c r="D251" t="str">
        <f>VLOOKUP(A251,Таксономия!A:D,4)</f>
        <v xml:space="preserve"> Deltaproteobacteria</v>
      </c>
    </row>
    <row r="252" spans="1:4" x14ac:dyDescent="0.3">
      <c r="A252" s="11" t="s">
        <v>564</v>
      </c>
      <c r="B252" s="12">
        <v>1</v>
      </c>
      <c r="C252" s="12">
        <v>1</v>
      </c>
      <c r="D252" t="str">
        <f>VLOOKUP(A252,Таксономия!A:D,4)</f>
        <v xml:space="preserve"> Deltaproteobacteria</v>
      </c>
    </row>
    <row r="253" spans="1:4" x14ac:dyDescent="0.3">
      <c r="A253" s="2" t="s">
        <v>566</v>
      </c>
      <c r="B253" s="5">
        <v>3</v>
      </c>
      <c r="C253" s="3">
        <v>3</v>
      </c>
      <c r="D253" t="str">
        <f>VLOOKUP(A253,Таксономия!A:D,4)</f>
        <v xml:space="preserve"> Deltaproteobacteria</v>
      </c>
    </row>
    <row r="254" spans="1:4" x14ac:dyDescent="0.3">
      <c r="A254" s="2" t="s">
        <v>568</v>
      </c>
      <c r="B254" s="5">
        <v>1</v>
      </c>
      <c r="C254" s="3">
        <v>2</v>
      </c>
      <c r="D254" t="str">
        <f>VLOOKUP(A254,Таксономия!A:D,4)</f>
        <v xml:space="preserve"> Deltaproteobacteria</v>
      </c>
    </row>
    <row r="255" spans="1:4" x14ac:dyDescent="0.3">
      <c r="A255" s="2" t="s">
        <v>570</v>
      </c>
      <c r="B255" s="5">
        <v>2</v>
      </c>
      <c r="C255" s="3">
        <v>3</v>
      </c>
      <c r="D255" t="str">
        <f>VLOOKUP(A255,Таксономия!A:D,4)</f>
        <v xml:space="preserve"> Deltaproteobacteria</v>
      </c>
    </row>
    <row r="256" spans="1:4" x14ac:dyDescent="0.3">
      <c r="A256" s="2" t="s">
        <v>572</v>
      </c>
      <c r="B256" s="5">
        <v>1</v>
      </c>
      <c r="C256" s="3">
        <v>2</v>
      </c>
      <c r="D256" t="str">
        <f>VLOOKUP(A256,Таксономия!A:D,4)</f>
        <v xml:space="preserve"> Deltaproteobacteria</v>
      </c>
    </row>
    <row r="257" spans="1:4" x14ac:dyDescent="0.3">
      <c r="A257" s="2" t="s">
        <v>575</v>
      </c>
      <c r="B257" s="5">
        <v>9</v>
      </c>
      <c r="C257" s="3">
        <v>9</v>
      </c>
      <c r="D257" t="str">
        <f>VLOOKUP(A257,Таксономия!A:D,4)</f>
        <v xml:space="preserve"> Deltaproteobacteria</v>
      </c>
    </row>
    <row r="258" spans="1:4" x14ac:dyDescent="0.3">
      <c r="A258" s="2" t="s">
        <v>577</v>
      </c>
      <c r="B258" s="5">
        <v>2</v>
      </c>
      <c r="C258" s="3">
        <v>2</v>
      </c>
      <c r="D258" t="str">
        <f>VLOOKUP(A258,Таксономия!A:D,4)</f>
        <v xml:space="preserve"> Verrucomicrobiae</v>
      </c>
    </row>
    <row r="259" spans="1:4" x14ac:dyDescent="0.3">
      <c r="A259" s="2" t="s">
        <v>579</v>
      </c>
      <c r="B259" s="5">
        <v>1</v>
      </c>
      <c r="C259" s="3">
        <v>1</v>
      </c>
      <c r="D259" t="str">
        <f>VLOOKUP(A259,Таксономия!A:D,4)</f>
        <v xml:space="preserve"> Verrucomicrobiae</v>
      </c>
    </row>
    <row r="260" spans="1:4" x14ac:dyDescent="0.3">
      <c r="A260" s="2" t="s">
        <v>581</v>
      </c>
      <c r="B260" s="5">
        <v>1</v>
      </c>
      <c r="C260" s="3">
        <v>2</v>
      </c>
      <c r="D260" t="str">
        <f>VLOOKUP(A260,Таксономия!A:D,4)</f>
        <v xml:space="preserve"> Flavobacteriia.</v>
      </c>
    </row>
    <row r="261" spans="1:4" x14ac:dyDescent="0.3">
      <c r="A261" s="2" t="s">
        <v>583</v>
      </c>
      <c r="B261" s="5">
        <v>1</v>
      </c>
      <c r="C261" s="3">
        <v>2</v>
      </c>
      <c r="D261" t="str">
        <f>VLOOKUP(A261,Таксономия!A:D,4)</f>
        <v xml:space="preserve"> Flavobacteriia.</v>
      </c>
    </row>
    <row r="262" spans="1:4" x14ac:dyDescent="0.3">
      <c r="A262" s="2" t="s">
        <v>585</v>
      </c>
      <c r="B262" s="5">
        <v>1</v>
      </c>
      <c r="C262" s="3">
        <v>2</v>
      </c>
      <c r="D262" t="str">
        <f>VLOOKUP(A262,Таксономия!A:D,4)</f>
        <v xml:space="preserve"> Clostridia</v>
      </c>
    </row>
    <row r="263" spans="1:4" x14ac:dyDescent="0.3">
      <c r="A263" s="2" t="s">
        <v>587</v>
      </c>
      <c r="B263" s="5">
        <v>2</v>
      </c>
      <c r="C263" s="3">
        <v>3</v>
      </c>
      <c r="D263" t="str">
        <f>VLOOKUP(A263,Таксономия!A:D,4)</f>
        <v xml:space="preserve"> Clostridia</v>
      </c>
    </row>
    <row r="264" spans="1:4" x14ac:dyDescent="0.3">
      <c r="A264" s="2" t="s">
        <v>589</v>
      </c>
      <c r="B264" s="5">
        <v>1</v>
      </c>
      <c r="C264" s="3">
        <v>1</v>
      </c>
      <c r="D264" t="str">
        <f>VLOOKUP(A264,Таксономия!A:D,4)</f>
        <v xml:space="preserve"> Deltaproteobacteria</v>
      </c>
    </row>
    <row r="265" spans="1:4" x14ac:dyDescent="0.3">
      <c r="A265" s="2" t="s">
        <v>591</v>
      </c>
      <c r="B265" s="5">
        <v>1</v>
      </c>
      <c r="C265" s="3">
        <v>1</v>
      </c>
      <c r="D265" t="str">
        <f>VLOOKUP(A265,Таксономия!A:D,4)</f>
        <v xml:space="preserve"> Deltaproteobacteria</v>
      </c>
    </row>
    <row r="266" spans="1:4" x14ac:dyDescent="0.3">
      <c r="A266" s="2" t="s">
        <v>593</v>
      </c>
      <c r="B266" s="5">
        <v>1</v>
      </c>
      <c r="C266" s="3">
        <v>2</v>
      </c>
      <c r="D266" t="str">
        <f>VLOOKUP(A266,Таксономия!A:D,4)</f>
        <v xml:space="preserve"> Gemmatimonadales</v>
      </c>
    </row>
    <row r="267" spans="1:4" x14ac:dyDescent="0.3">
      <c r="A267" s="2" t="s">
        <v>595</v>
      </c>
      <c r="B267" s="5">
        <v>2</v>
      </c>
      <c r="C267" s="3">
        <v>3</v>
      </c>
      <c r="D267" t="str">
        <f>VLOOKUP(A267,Таксономия!A:D,4)</f>
        <v xml:space="preserve"> Sphingobacteriia</v>
      </c>
    </row>
    <row r="268" spans="1:4" x14ac:dyDescent="0.3">
      <c r="A268" s="2" t="s">
        <v>597</v>
      </c>
      <c r="B268" s="5">
        <v>1</v>
      </c>
      <c r="C268" s="3">
        <v>2</v>
      </c>
      <c r="D268" t="str">
        <f>VLOOKUP(A268,Таксономия!A:D,4)</f>
        <v xml:space="preserve"> Flavobacteriia</v>
      </c>
    </row>
    <row r="269" spans="1:4" x14ac:dyDescent="0.3">
      <c r="A269" s="2" t="s">
        <v>599</v>
      </c>
      <c r="B269" s="5">
        <v>1</v>
      </c>
      <c r="C269" s="3">
        <v>2</v>
      </c>
      <c r="D269" t="str">
        <f>VLOOKUP(A269,Таксономия!A:D,4)</f>
        <v xml:space="preserve"> Deltaproteobacteria</v>
      </c>
    </row>
    <row r="270" spans="1:4" x14ac:dyDescent="0.3">
      <c r="A270" s="2" t="s">
        <v>601</v>
      </c>
      <c r="B270" s="5">
        <v>2</v>
      </c>
      <c r="C270" s="3">
        <v>2</v>
      </c>
      <c r="D270" t="str">
        <f>VLOOKUP(A270,Таксономия!A:D,4)</f>
        <v xml:space="preserve"> Alphaproteobacteria</v>
      </c>
    </row>
    <row r="271" spans="1:4" x14ac:dyDescent="0.3">
      <c r="A271" s="2" t="s">
        <v>603</v>
      </c>
      <c r="B271" s="5">
        <v>1</v>
      </c>
      <c r="C271" s="3">
        <v>2</v>
      </c>
      <c r="D271" t="str">
        <f>VLOOKUP(A271,Таксономия!A:D,4)</f>
        <v xml:space="preserve"> Gammaproteobacteria</v>
      </c>
    </row>
    <row r="272" spans="1:4" x14ac:dyDescent="0.3">
      <c r="A272" s="2" t="s">
        <v>605</v>
      </c>
      <c r="B272" s="5">
        <v>1</v>
      </c>
      <c r="C272" s="3">
        <v>2</v>
      </c>
      <c r="D272" t="str">
        <f>VLOOKUP(A272,Таксономия!A:D,4)</f>
        <v xml:space="preserve"> Alphaproteobacteria</v>
      </c>
    </row>
    <row r="273" spans="1:4" x14ac:dyDescent="0.3">
      <c r="A273" s="2" t="s">
        <v>608</v>
      </c>
      <c r="B273" s="5">
        <v>1</v>
      </c>
      <c r="C273" s="3">
        <v>2</v>
      </c>
      <c r="D273" t="str">
        <f>VLOOKUP(A273,Таксономия!A:D,4)</f>
        <v xml:space="preserve"> Deltaproteobacteria</v>
      </c>
    </row>
    <row r="274" spans="1:4" x14ac:dyDescent="0.3">
      <c r="A274" s="2" t="s">
        <v>610</v>
      </c>
      <c r="B274" s="5">
        <v>1</v>
      </c>
      <c r="C274" s="3">
        <v>2</v>
      </c>
      <c r="D274" t="str">
        <f>VLOOKUP(A274,Таксономия!A:D,4)</f>
        <v xml:space="preserve"> Deltaproteobacteria</v>
      </c>
    </row>
    <row r="275" spans="1:4" x14ac:dyDescent="0.3">
      <c r="A275" s="2" t="s">
        <v>612</v>
      </c>
      <c r="B275" s="5">
        <v>4</v>
      </c>
      <c r="C275" s="3">
        <v>4</v>
      </c>
      <c r="D275" t="str">
        <f>VLOOKUP(A275,Таксономия!A:D,4)</f>
        <v xml:space="preserve"> Deltaproteobacteria</v>
      </c>
    </row>
    <row r="276" spans="1:4" x14ac:dyDescent="0.3">
      <c r="A276" s="2" t="s">
        <v>614</v>
      </c>
      <c r="B276" s="5">
        <v>1</v>
      </c>
      <c r="C276" s="3">
        <v>1</v>
      </c>
      <c r="D276" t="str">
        <f>VLOOKUP(A276,Таксономия!A:D,4)</f>
        <v xml:space="preserve"> Deltaproteobacteria</v>
      </c>
    </row>
    <row r="277" spans="1:4" x14ac:dyDescent="0.3">
      <c r="A277" s="2" t="s">
        <v>616</v>
      </c>
      <c r="B277" s="5">
        <v>1</v>
      </c>
      <c r="C277" s="3">
        <v>2</v>
      </c>
      <c r="D277" t="str">
        <f>VLOOKUP(A277,Таксономия!A:D,4)</f>
        <v xml:space="preserve"> Deltaproteobacteria</v>
      </c>
    </row>
    <row r="278" spans="1:4" x14ac:dyDescent="0.3">
      <c r="A278" s="2" t="s">
        <v>618</v>
      </c>
      <c r="B278" s="5">
        <v>2</v>
      </c>
      <c r="C278" s="3">
        <v>3</v>
      </c>
      <c r="D278" t="str">
        <f>VLOOKUP(A278,Таксономия!A:D,4)</f>
        <v xml:space="preserve"> Deltaproteobacteria</v>
      </c>
    </row>
    <row r="279" spans="1:4" x14ac:dyDescent="0.3">
      <c r="A279" s="26" t="s">
        <v>620</v>
      </c>
      <c r="B279" s="15">
        <v>2</v>
      </c>
      <c r="C279" s="15">
        <v>2</v>
      </c>
      <c r="D279" t="str">
        <f>VLOOKUP(A279,Таксономия!A:D,4)</f>
        <v xml:space="preserve"> Deltaproteobacteria</v>
      </c>
    </row>
    <row r="280" spans="1:4" x14ac:dyDescent="0.3">
      <c r="A280" s="2" t="s">
        <v>622</v>
      </c>
      <c r="B280" s="5">
        <v>1</v>
      </c>
      <c r="C280" s="3">
        <v>1</v>
      </c>
      <c r="D280" t="str">
        <f>VLOOKUP(A280,Таксономия!A:D,4)</f>
        <v xml:space="preserve"> Deltaproteobacteria</v>
      </c>
    </row>
    <row r="281" spans="1:4" x14ac:dyDescent="0.3">
      <c r="A281" s="2" t="s">
        <v>624</v>
      </c>
      <c r="B281" s="5">
        <v>4</v>
      </c>
      <c r="C281" s="3">
        <v>4</v>
      </c>
      <c r="D281" t="str">
        <f>VLOOKUP(A281,Таксономия!A:D,4)</f>
        <v xml:space="preserve"> Deltaproteobacteria</v>
      </c>
    </row>
    <row r="282" spans="1:4" x14ac:dyDescent="0.3">
      <c r="A282" s="2" t="s">
        <v>626</v>
      </c>
      <c r="B282" s="5">
        <v>1</v>
      </c>
      <c r="C282" s="3">
        <v>2</v>
      </c>
      <c r="D282" t="str">
        <f>VLOOKUP(A282,Таксономия!A:D,4)</f>
        <v xml:space="preserve"> Deltaproteobacteria</v>
      </c>
    </row>
    <row r="283" spans="1:4" x14ac:dyDescent="0.3">
      <c r="A283" s="2" t="s">
        <v>628</v>
      </c>
      <c r="B283" s="5">
        <v>1</v>
      </c>
      <c r="C283" s="3">
        <v>1</v>
      </c>
      <c r="D283" t="str">
        <f>VLOOKUP(A283,Таксономия!A:D,4)</f>
        <v xml:space="preserve"> Deltaproteobacteria</v>
      </c>
    </row>
    <row r="284" spans="1:4" x14ac:dyDescent="0.3">
      <c r="A284" s="2" t="s">
        <v>630</v>
      </c>
      <c r="B284" s="5">
        <v>1</v>
      </c>
      <c r="C284" s="3">
        <v>1</v>
      </c>
      <c r="D284" t="str">
        <f>VLOOKUP(A284,Таксономия!A:D,4)</f>
        <v xml:space="preserve"> Deltaproteobacteria</v>
      </c>
    </row>
    <row r="285" spans="1:4" x14ac:dyDescent="0.3">
      <c r="A285" s="2" t="s">
        <v>632</v>
      </c>
      <c r="B285" s="5">
        <v>1</v>
      </c>
      <c r="C285" s="3">
        <v>1</v>
      </c>
      <c r="D285" t="str">
        <f>VLOOKUP(A285,Таксономия!A:D,4)</f>
        <v xml:space="preserve"> Deltaproteobacteria</v>
      </c>
    </row>
    <row r="286" spans="1:4" x14ac:dyDescent="0.3">
      <c r="A286" s="2" t="s">
        <v>634</v>
      </c>
      <c r="B286" s="5">
        <v>1</v>
      </c>
      <c r="C286" s="3">
        <v>3</v>
      </c>
      <c r="D286" t="str">
        <f>VLOOKUP(A286,Таксономия!A:D,4)</f>
        <v xml:space="preserve"> Cytophagia</v>
      </c>
    </row>
    <row r="287" spans="1:4" x14ac:dyDescent="0.3">
      <c r="A287" s="2" t="s">
        <v>636</v>
      </c>
      <c r="B287" s="5">
        <v>1</v>
      </c>
      <c r="C287" s="3">
        <v>3</v>
      </c>
      <c r="D287" t="str">
        <f>VLOOKUP(A287,Таксономия!A:D,4)</f>
        <v xml:space="preserve"> Betaproteobacteria</v>
      </c>
    </row>
    <row r="288" spans="1:4" x14ac:dyDescent="0.3">
      <c r="A288" s="2" t="s">
        <v>640</v>
      </c>
      <c r="B288" s="5">
        <v>1</v>
      </c>
      <c r="C288" s="3">
        <v>3</v>
      </c>
      <c r="D288" t="str">
        <f>VLOOKUP(A288,Таксономия!A:D,4)</f>
        <v xml:space="preserve"> Flavobacteriia</v>
      </c>
    </row>
    <row r="289" spans="1:4" x14ac:dyDescent="0.3">
      <c r="A289" s="2" t="s">
        <v>642</v>
      </c>
      <c r="B289" s="5">
        <v>2</v>
      </c>
      <c r="C289" s="3">
        <v>3</v>
      </c>
      <c r="D289" t="str">
        <f>VLOOKUP(A289,Таксономия!A:D,4)</f>
        <v xml:space="preserve"> Sphingobacteriia</v>
      </c>
    </row>
    <row r="290" spans="1:4" x14ac:dyDescent="0.3">
      <c r="A290" s="2" t="s">
        <v>644</v>
      </c>
      <c r="B290" s="5">
        <v>2</v>
      </c>
      <c r="C290" s="3">
        <v>2</v>
      </c>
      <c r="D290" t="str">
        <f>VLOOKUP(A290,Таксономия!A:D,4)</f>
        <v xml:space="preserve"> Alphaproteobacteria</v>
      </c>
    </row>
    <row r="291" spans="1:4" x14ac:dyDescent="0.3">
      <c r="A291" s="2" t="s">
        <v>646</v>
      </c>
      <c r="B291" s="5">
        <v>1</v>
      </c>
      <c r="C291" s="3">
        <v>2</v>
      </c>
      <c r="D291" t="str">
        <f>VLOOKUP(A291,Таксономия!A:D,4)</f>
        <v xml:space="preserve"> Flavobacteriia</v>
      </c>
    </row>
    <row r="292" spans="1:4" x14ac:dyDescent="0.3">
      <c r="A292" s="26" t="s">
        <v>648</v>
      </c>
      <c r="B292" s="15">
        <v>2</v>
      </c>
      <c r="C292" s="15">
        <v>2</v>
      </c>
      <c r="D292" t="str">
        <f>VLOOKUP(A292,Таксономия!A:D,4)</f>
        <v xml:space="preserve"> Deltaproteobacteria</v>
      </c>
    </row>
    <row r="293" spans="1:4" x14ac:dyDescent="0.3">
      <c r="A293" s="2" t="s">
        <v>650</v>
      </c>
      <c r="B293" s="5">
        <v>2</v>
      </c>
      <c r="C293" s="3">
        <v>4</v>
      </c>
      <c r="D293" t="str">
        <f>VLOOKUP(A293,Таксономия!A:D,4)</f>
        <v xml:space="preserve"> Deltaproteobacteria</v>
      </c>
    </row>
    <row r="294" spans="1:4" x14ac:dyDescent="0.3">
      <c r="A294" s="2" t="s">
        <v>652</v>
      </c>
      <c r="B294" s="5">
        <v>1</v>
      </c>
      <c r="C294" s="3">
        <v>2</v>
      </c>
      <c r="D294" t="str">
        <f>VLOOKUP(A294,Таксономия!A:D,4)</f>
        <v xml:space="preserve"> Flavobacteriia</v>
      </c>
    </row>
    <row r="295" spans="1:4" x14ac:dyDescent="0.3">
      <c r="A295" s="2" t="s">
        <v>654</v>
      </c>
      <c r="B295" s="5">
        <v>1</v>
      </c>
      <c r="C295" s="3">
        <v>2</v>
      </c>
      <c r="D295" t="str">
        <f>VLOOKUP(A295,Таксономия!A:D,4)</f>
        <v xml:space="preserve"> Sphingobacteriia</v>
      </c>
    </row>
    <row r="296" spans="1:4" x14ac:dyDescent="0.3">
      <c r="A296" s="2" t="s">
        <v>656</v>
      </c>
      <c r="B296" s="5">
        <v>1</v>
      </c>
      <c r="C296" s="3">
        <v>1</v>
      </c>
      <c r="D296" t="str">
        <f>VLOOKUP(A296,Таксономия!A:D,4)</f>
        <v xml:space="preserve"> Deltaproteobacteria</v>
      </c>
    </row>
    <row r="297" spans="1:4" x14ac:dyDescent="0.3">
      <c r="A297" s="2" t="s">
        <v>662</v>
      </c>
      <c r="B297" s="5">
        <v>1</v>
      </c>
      <c r="C297" s="3">
        <v>3</v>
      </c>
      <c r="D297" t="str">
        <f>VLOOKUP(A297,Таксономия!A:D,4)</f>
        <v xml:space="preserve"> Flavobacteriia</v>
      </c>
    </row>
    <row r="298" spans="1:4" x14ac:dyDescent="0.3">
      <c r="A298" s="2" t="s">
        <v>664</v>
      </c>
      <c r="B298" s="5">
        <v>1</v>
      </c>
      <c r="C298" s="3">
        <v>3</v>
      </c>
      <c r="D298" t="str">
        <f>VLOOKUP(A298,Таксономия!A:D,4)</f>
        <v xml:space="preserve"> Flavobacteriia</v>
      </c>
    </row>
    <row r="299" spans="1:4" x14ac:dyDescent="0.3">
      <c r="A299" s="2" t="s">
        <v>666</v>
      </c>
      <c r="B299" s="5">
        <v>1</v>
      </c>
      <c r="C299" s="3">
        <v>1</v>
      </c>
      <c r="D299" t="str">
        <f>VLOOKUP(A299,Таксономия!A:D,4)</f>
        <v xml:space="preserve"> Deltaproteobacteria</v>
      </c>
    </row>
    <row r="300" spans="1:4" x14ac:dyDescent="0.3">
      <c r="A300" s="2" t="s">
        <v>668</v>
      </c>
      <c r="B300" s="5">
        <v>1</v>
      </c>
      <c r="C300" s="3">
        <v>3</v>
      </c>
      <c r="D300" t="str">
        <f>VLOOKUP(A300,Таксономия!A:D,4)</f>
        <v xml:space="preserve"> Deltaproteobacteria</v>
      </c>
    </row>
    <row r="301" spans="1:4" x14ac:dyDescent="0.3">
      <c r="A301" s="2" t="s">
        <v>673</v>
      </c>
      <c r="B301" s="5">
        <v>1</v>
      </c>
      <c r="C301" s="3">
        <v>1</v>
      </c>
      <c r="D301" t="str">
        <f>VLOOKUP(A301,Таксономия!A:D,4)</f>
        <v xml:space="preserve"> Deltaproteobacteria</v>
      </c>
    </row>
    <row r="302" spans="1:4" x14ac:dyDescent="0.3">
      <c r="A302" s="2" t="s">
        <v>675</v>
      </c>
      <c r="B302" s="5">
        <v>1</v>
      </c>
      <c r="C302" s="3">
        <v>1</v>
      </c>
      <c r="D302" t="str">
        <f>VLOOKUP(A302,Таксономия!A:D,4)</f>
        <v xml:space="preserve"> Deltaproteobacteria</v>
      </c>
    </row>
    <row r="303" spans="1:4" x14ac:dyDescent="0.3">
      <c r="A303" s="2" t="s">
        <v>677</v>
      </c>
      <c r="B303" s="5">
        <v>1</v>
      </c>
      <c r="C303" s="3">
        <v>2</v>
      </c>
      <c r="D303" t="str">
        <f>VLOOKUP(A303,Таксономия!A:D,4)</f>
        <v xml:space="preserve"> Deltaproteobacteria</v>
      </c>
    </row>
    <row r="304" spans="1:4" x14ac:dyDescent="0.3">
      <c r="A304" s="26" t="s">
        <v>680</v>
      </c>
      <c r="B304" s="15">
        <v>2</v>
      </c>
      <c r="C304" s="15">
        <v>2</v>
      </c>
      <c r="D304" t="str">
        <f>VLOOKUP(A304,Таксономия!A:D,4)</f>
        <v xml:space="preserve"> Deltaproteobacteria</v>
      </c>
    </row>
    <row r="305" spans="1:4" x14ac:dyDescent="0.3">
      <c r="A305" s="26" t="s">
        <v>682</v>
      </c>
      <c r="B305" s="15">
        <v>2</v>
      </c>
      <c r="C305" s="15">
        <v>2</v>
      </c>
      <c r="D305" t="str">
        <f>VLOOKUP(A305,Таксономия!A:D,4)</f>
        <v xml:space="preserve"> Deltaproteobacteria</v>
      </c>
    </row>
    <row r="306" spans="1:4" x14ac:dyDescent="0.3">
      <c r="A306" s="2" t="s">
        <v>684</v>
      </c>
      <c r="B306" s="5">
        <v>1</v>
      </c>
      <c r="C306" s="3">
        <v>2</v>
      </c>
      <c r="D306" t="str">
        <f>VLOOKUP(A306,Таксономия!A:D,4)</f>
        <v xml:space="preserve"> Bacteroidetes Order II. Incertae sedis</v>
      </c>
    </row>
    <row r="307" spans="1:4" x14ac:dyDescent="0.3">
      <c r="A307" s="2" t="s">
        <v>686</v>
      </c>
      <c r="B307" s="5">
        <v>1</v>
      </c>
      <c r="C307" s="3">
        <v>2</v>
      </c>
      <c r="D307" t="str">
        <f>VLOOKUP(A307,Таксономия!A:D,4)</f>
        <v xml:space="preserve"> Gammaproteobacteria</v>
      </c>
    </row>
    <row r="308" spans="1:4" x14ac:dyDescent="0.3">
      <c r="A308" s="2" t="s">
        <v>688</v>
      </c>
      <c r="B308" s="5">
        <v>1</v>
      </c>
      <c r="C308" s="3">
        <v>2</v>
      </c>
      <c r="D308" t="str">
        <f>VLOOKUP(A308,Таксономия!A:D,4)</f>
        <v xml:space="preserve"> Epsilonproteobacteria</v>
      </c>
    </row>
    <row r="309" spans="1:4" x14ac:dyDescent="0.3">
      <c r="A309" s="2" t="s">
        <v>690</v>
      </c>
      <c r="B309" s="5">
        <v>1</v>
      </c>
      <c r="C309" s="3">
        <v>2</v>
      </c>
      <c r="D309" t="str">
        <f>VLOOKUP(A309,Таксономия!A:D,4)</f>
        <v xml:space="preserve"> Sphaerobacteridae</v>
      </c>
    </row>
    <row r="310" spans="1:4" x14ac:dyDescent="0.3">
      <c r="A310" s="2" t="s">
        <v>692</v>
      </c>
      <c r="B310" s="5">
        <v>1</v>
      </c>
      <c r="C310" s="3">
        <v>1</v>
      </c>
      <c r="D310">
        <f>VLOOKUP(A310,Таксономия!A:D,4)</f>
        <v>0</v>
      </c>
    </row>
    <row r="311" spans="1:4" x14ac:dyDescent="0.3">
      <c r="A311" s="2" t="s">
        <v>694</v>
      </c>
      <c r="B311" s="5">
        <v>1</v>
      </c>
      <c r="C311" s="3">
        <v>1</v>
      </c>
      <c r="D311">
        <f>VLOOKUP(A311,Таксономия!A:D,4)</f>
        <v>0</v>
      </c>
    </row>
    <row r="312" spans="1:4" x14ac:dyDescent="0.3">
      <c r="A312" s="2" t="s">
        <v>696</v>
      </c>
      <c r="B312" s="5">
        <v>1</v>
      </c>
      <c r="C312" s="3">
        <v>1</v>
      </c>
      <c r="D312">
        <f>VLOOKUP(A312,Таксономия!A:D,4)</f>
        <v>0</v>
      </c>
    </row>
    <row r="313" spans="1:4" x14ac:dyDescent="0.3">
      <c r="A313" s="2" t="s">
        <v>698</v>
      </c>
      <c r="B313" s="5">
        <v>1</v>
      </c>
      <c r="C313" s="3">
        <v>1</v>
      </c>
      <c r="D313">
        <f>VLOOKUP(A313,Таксономия!A:D,4)</f>
        <v>0</v>
      </c>
    </row>
    <row r="314" spans="1:4" x14ac:dyDescent="0.3">
      <c r="A314" s="2" t="s">
        <v>700</v>
      </c>
      <c r="B314" s="5">
        <v>1</v>
      </c>
      <c r="C314" s="3">
        <v>2</v>
      </c>
      <c r="D314" t="str">
        <f>VLOOKUP(A314,Таксономия!A:D,4)</f>
        <v xml:space="preserve"> Epsilonproteobacteria</v>
      </c>
    </row>
    <row r="315" spans="1:4" x14ac:dyDescent="0.3">
      <c r="A315" s="2" t="s">
        <v>702</v>
      </c>
      <c r="B315" s="5">
        <v>1</v>
      </c>
      <c r="C315" s="3">
        <v>2</v>
      </c>
      <c r="D315" t="str">
        <f>VLOOKUP(A315,Таксономия!A:D,4)</f>
        <v xml:space="preserve"> Cytophagia</v>
      </c>
    </row>
    <row r="316" spans="1:4" x14ac:dyDescent="0.3">
      <c r="A316" s="14" t="s">
        <v>704</v>
      </c>
      <c r="B316" s="15">
        <v>2</v>
      </c>
      <c r="C316" s="15">
        <v>2</v>
      </c>
      <c r="D316" t="str">
        <f>VLOOKUP(A316,Таксономия!A:D,4)</f>
        <v xml:space="preserve"> Deltaproteobacteria</v>
      </c>
    </row>
    <row r="317" spans="1:4" x14ac:dyDescent="0.3">
      <c r="A317" s="2" t="s">
        <v>706</v>
      </c>
      <c r="B317" s="5">
        <v>1</v>
      </c>
      <c r="C317" s="3">
        <v>3</v>
      </c>
      <c r="D317" t="str">
        <f>VLOOKUP(A317,Таксономия!A:D,4)</f>
        <v xml:space="preserve"> Deferribacterales</v>
      </c>
    </row>
    <row r="318" spans="1:4" x14ac:dyDescent="0.3">
      <c r="A318" s="2" t="s">
        <v>708</v>
      </c>
      <c r="B318" s="5">
        <v>1</v>
      </c>
      <c r="C318" s="3">
        <v>1</v>
      </c>
      <c r="D318" t="str">
        <f>VLOOKUP(A318,Таксономия!A:D,4)</f>
        <v xml:space="preserve"> Deferribacterales</v>
      </c>
    </row>
    <row r="319" spans="1:4" x14ac:dyDescent="0.3">
      <c r="A319" s="2" t="s">
        <v>710</v>
      </c>
      <c r="B319" s="5">
        <v>1</v>
      </c>
      <c r="C319" s="3">
        <v>2</v>
      </c>
      <c r="D319" t="str">
        <f>VLOOKUP(A319,Таксономия!A:D,4)</f>
        <v xml:space="preserve"> Deferribacterales</v>
      </c>
    </row>
    <row r="320" spans="1:4" x14ac:dyDescent="0.3">
      <c r="A320" s="2" t="s">
        <v>712</v>
      </c>
      <c r="B320" s="5">
        <v>1</v>
      </c>
      <c r="C320" s="3">
        <v>1</v>
      </c>
      <c r="D320" t="str">
        <f>VLOOKUP(A320,Таксономия!A:D,4)</f>
        <v xml:space="preserve"> Deferribacterales</v>
      </c>
    </row>
    <row r="321" spans="1:4" x14ac:dyDescent="0.3">
      <c r="A321" s="2" t="s">
        <v>714</v>
      </c>
      <c r="B321" s="5">
        <v>1</v>
      </c>
      <c r="C321" s="3">
        <v>2</v>
      </c>
      <c r="D321" t="str">
        <f>VLOOKUP(A321,Таксономия!A:D,4)</f>
        <v xml:space="preserve"> Archaeoglobi</v>
      </c>
    </row>
    <row r="322" spans="1:4" x14ac:dyDescent="0.3">
      <c r="A322" s="2" t="s">
        <v>717</v>
      </c>
      <c r="B322" s="5">
        <v>1</v>
      </c>
      <c r="C322" s="3">
        <v>3</v>
      </c>
      <c r="D322" t="str">
        <f>VLOOKUP(A322,Таксономия!A:D,4)</f>
        <v xml:space="preserve"> Archaeoglobi</v>
      </c>
    </row>
    <row r="323" spans="1:4" x14ac:dyDescent="0.3">
      <c r="A323" s="2" t="s">
        <v>720</v>
      </c>
      <c r="B323" s="5">
        <v>1</v>
      </c>
      <c r="C323" s="3">
        <v>2</v>
      </c>
      <c r="D323" t="str">
        <f>VLOOKUP(A323,Таксономия!A:D,4)</f>
        <v xml:space="preserve"> Archaeoglobi</v>
      </c>
    </row>
    <row r="324" spans="1:4" x14ac:dyDescent="0.3">
      <c r="A324" s="2" t="s">
        <v>722</v>
      </c>
      <c r="B324" s="5">
        <v>1</v>
      </c>
      <c r="C324" s="3">
        <v>2</v>
      </c>
      <c r="D324" t="str">
        <f>VLOOKUP(A324,Таксономия!A:D,4)</f>
        <v xml:space="preserve"> Archaeoglobi</v>
      </c>
    </row>
    <row r="325" spans="1:4" x14ac:dyDescent="0.3">
      <c r="A325" s="2" t="s">
        <v>726</v>
      </c>
      <c r="B325" s="5">
        <v>1</v>
      </c>
      <c r="C325" s="3">
        <v>1</v>
      </c>
      <c r="D325" t="str">
        <f>VLOOKUP(A325,Таксономия!A:D,4)</f>
        <v xml:space="preserve"> Archaeoglobi</v>
      </c>
    </row>
    <row r="326" spans="1:4" x14ac:dyDescent="0.3">
      <c r="A326" s="2" t="s">
        <v>728</v>
      </c>
      <c r="B326" s="5">
        <v>1</v>
      </c>
      <c r="C326" s="3">
        <v>2</v>
      </c>
      <c r="D326" t="str">
        <f>VLOOKUP(A326,Таксономия!A:D,4)</f>
        <v xml:space="preserve"> Archaeoglobi</v>
      </c>
    </row>
    <row r="327" spans="1:4" x14ac:dyDescent="0.3">
      <c r="A327" s="2" t="s">
        <v>730</v>
      </c>
      <c r="B327" s="5">
        <v>1</v>
      </c>
      <c r="C327" s="3">
        <v>1</v>
      </c>
      <c r="D327" t="str">
        <f>VLOOKUP(A327,Таксономия!A:D,4)</f>
        <v xml:space="preserve"> Deferribacterales</v>
      </c>
    </row>
    <row r="328" spans="1:4" x14ac:dyDescent="0.3">
      <c r="A328" s="2" t="s">
        <v>732</v>
      </c>
      <c r="B328" s="5">
        <v>1</v>
      </c>
      <c r="C328" s="3">
        <v>2</v>
      </c>
      <c r="D328" t="str">
        <f>VLOOKUP(A328,Таксономия!A:D,4)</f>
        <v xml:space="preserve"> Deferribacterales</v>
      </c>
    </row>
    <row r="329" spans="1:4" x14ac:dyDescent="0.3">
      <c r="A329" s="2" t="s">
        <v>734</v>
      </c>
      <c r="B329" s="5">
        <v>1</v>
      </c>
      <c r="C329" s="3">
        <v>1</v>
      </c>
      <c r="D329" t="str">
        <f>VLOOKUP(A329,Таксономия!A:D,4)</f>
        <v xml:space="preserve"> Deferribacterales</v>
      </c>
    </row>
    <row r="330" spans="1:4" x14ac:dyDescent="0.3">
      <c r="A330" s="2" t="s">
        <v>736</v>
      </c>
      <c r="B330" s="5">
        <v>1</v>
      </c>
      <c r="C330" s="3">
        <v>1</v>
      </c>
      <c r="D330" t="str">
        <f>VLOOKUP(A330,Таксономия!A:D,4)</f>
        <v xml:space="preserve"> Deferribacterales</v>
      </c>
    </row>
    <row r="331" spans="1:4" x14ac:dyDescent="0.3">
      <c r="A331" s="2" t="s">
        <v>738</v>
      </c>
      <c r="B331" s="5">
        <v>1</v>
      </c>
      <c r="C331" s="3">
        <v>2</v>
      </c>
      <c r="D331" t="str">
        <f>VLOOKUP(A331,Таксономия!A:D,4)</f>
        <v xml:space="preserve"> Alphaproteobacteria</v>
      </c>
    </row>
    <row r="332" spans="1:4" x14ac:dyDescent="0.3">
      <c r="A332" s="2" t="s">
        <v>740</v>
      </c>
      <c r="B332" s="5">
        <v>1</v>
      </c>
      <c r="C332" s="3">
        <v>2</v>
      </c>
      <c r="D332" t="str">
        <f>VLOOKUP(A332,Таксономия!A:D,4)</f>
        <v xml:space="preserve"> Flavobacteriia</v>
      </c>
    </row>
    <row r="333" spans="1:4" x14ac:dyDescent="0.3">
      <c r="A333" s="2" t="s">
        <v>742</v>
      </c>
      <c r="B333" s="5">
        <v>1</v>
      </c>
      <c r="C333" s="3">
        <v>2</v>
      </c>
      <c r="D333" t="str">
        <f>VLOOKUP(A333,Таксономия!A:D,4)</f>
        <v xml:space="preserve"> Gammaproteobacteria</v>
      </c>
    </row>
    <row r="334" spans="1:4" x14ac:dyDescent="0.3">
      <c r="A334" s="2" t="s">
        <v>744</v>
      </c>
      <c r="B334" s="5">
        <v>1</v>
      </c>
      <c r="C334" s="3">
        <v>2</v>
      </c>
      <c r="D334" t="str">
        <f>VLOOKUP(A334,Таксономия!A:D,4)</f>
        <v xml:space="preserve"> Betaproteobacteria</v>
      </c>
    </row>
    <row r="335" spans="1:4" x14ac:dyDescent="0.3">
      <c r="A335" s="2" t="s">
        <v>747</v>
      </c>
      <c r="B335" s="5">
        <v>1</v>
      </c>
      <c r="C335" s="3">
        <v>3</v>
      </c>
      <c r="D335" t="str">
        <f>VLOOKUP(A335,Таксономия!A:D,4)</f>
        <v xml:space="preserve"> Betaproteobacteria</v>
      </c>
    </row>
    <row r="336" spans="1:4" x14ac:dyDescent="0.3">
      <c r="A336" s="2" t="s">
        <v>750</v>
      </c>
      <c r="B336" s="5">
        <v>1</v>
      </c>
      <c r="C336" s="3">
        <v>2</v>
      </c>
      <c r="D336" t="str">
        <f>VLOOKUP(A336,Таксономия!A:D,4)</f>
        <v xml:space="preserve"> Flavobacteriia</v>
      </c>
    </row>
    <row r="337" spans="1:4" x14ac:dyDescent="0.3">
      <c r="A337" s="2" t="s">
        <v>752</v>
      </c>
      <c r="B337" s="5">
        <v>1</v>
      </c>
      <c r="C337" s="3">
        <v>2</v>
      </c>
      <c r="D337" t="str">
        <f>VLOOKUP(A337,Таксономия!A:D,4)</f>
        <v xml:space="preserve"> Opitutae</v>
      </c>
    </row>
    <row r="338" spans="1:4" x14ac:dyDescent="0.3">
      <c r="A338" s="2" t="s">
        <v>754</v>
      </c>
      <c r="B338" s="5">
        <v>2</v>
      </c>
      <c r="C338" s="3">
        <v>2</v>
      </c>
      <c r="D338" t="str">
        <f>VLOOKUP(A338,Таксономия!A:D,4)</f>
        <v xml:space="preserve"> Bacteroidetes Order II. Incertae sedis</v>
      </c>
    </row>
    <row r="339" spans="1:4" x14ac:dyDescent="0.3">
      <c r="A339" s="2" t="s">
        <v>756</v>
      </c>
      <c r="B339" s="5">
        <v>1</v>
      </c>
      <c r="C339" s="3">
        <v>1</v>
      </c>
      <c r="D339" t="str">
        <f>VLOOKUP(A339,Таксономия!A:D,4)</f>
        <v xml:space="preserve"> Candidatus Methylomirabilis.</v>
      </c>
    </row>
    <row r="340" spans="1:4" x14ac:dyDescent="0.3">
      <c r="A340" s="2" t="s">
        <v>758</v>
      </c>
      <c r="B340" s="5">
        <v>2</v>
      </c>
      <c r="C340" s="3">
        <v>2</v>
      </c>
      <c r="D340" t="str">
        <f>VLOOKUP(A340,Таксономия!A:D,4)</f>
        <v xml:space="preserve"> Planctomycetia</v>
      </c>
    </row>
    <row r="341" spans="1:4" x14ac:dyDescent="0.3">
      <c r="A341" s="2" t="s">
        <v>760</v>
      </c>
      <c r="B341" s="5">
        <v>1</v>
      </c>
      <c r="C341" s="3">
        <v>2</v>
      </c>
      <c r="D341" t="str">
        <f>VLOOKUP(A341,Таксономия!A:D,4)</f>
        <v xml:space="preserve"> Clostridia</v>
      </c>
    </row>
    <row r="342" spans="1:4" x14ac:dyDescent="0.3">
      <c r="A342" s="2" t="s">
        <v>762</v>
      </c>
      <c r="B342" s="5">
        <v>1</v>
      </c>
      <c r="C342" s="3">
        <v>3</v>
      </c>
      <c r="D342" t="str">
        <f>VLOOKUP(A342,Таксономия!A:D,4)</f>
        <v xml:space="preserve"> Clostridia</v>
      </c>
    </row>
    <row r="343" spans="1:4" x14ac:dyDescent="0.3">
      <c r="A343" s="2" t="s">
        <v>766</v>
      </c>
      <c r="B343" s="5">
        <v>1</v>
      </c>
      <c r="C343" s="3">
        <v>2</v>
      </c>
      <c r="D343" t="str">
        <f>VLOOKUP(A343,Таксономия!A:D,4)</f>
        <v xml:space="preserve"> Clostridia</v>
      </c>
    </row>
    <row r="344" spans="1:4" x14ac:dyDescent="0.3">
      <c r="A344" s="2" t="s">
        <v>768</v>
      </c>
      <c r="B344" s="5">
        <v>2</v>
      </c>
      <c r="C344" s="3">
        <v>3</v>
      </c>
      <c r="D344" t="str">
        <f>VLOOKUP(A344,Таксономия!A:D,4)</f>
        <v xml:space="preserve"> Deltaproteobacteria</v>
      </c>
    </row>
    <row r="345" spans="1:4" x14ac:dyDescent="0.3">
      <c r="A345" s="2" t="s">
        <v>770</v>
      </c>
      <c r="B345" s="5">
        <v>1</v>
      </c>
      <c r="C345" s="3">
        <v>1</v>
      </c>
      <c r="D345" t="str">
        <f>VLOOKUP(A345,Таксономия!A:D,4)</f>
        <v xml:space="preserve"> Deltaproteobacteria</v>
      </c>
    </row>
    <row r="346" spans="1:4" x14ac:dyDescent="0.3">
      <c r="A346" s="2" t="s">
        <v>772</v>
      </c>
      <c r="B346" s="5">
        <v>1</v>
      </c>
      <c r="C346" s="3">
        <v>1</v>
      </c>
      <c r="D346" t="str">
        <f>VLOOKUP(A346,Таксономия!A:D,4)</f>
        <v xml:space="preserve"> Deltaproteobacteria</v>
      </c>
    </row>
    <row r="347" spans="1:4" x14ac:dyDescent="0.3">
      <c r="A347" s="2" t="s">
        <v>774</v>
      </c>
      <c r="B347" s="5">
        <v>1</v>
      </c>
      <c r="C347" s="3">
        <v>2</v>
      </c>
      <c r="D347" t="str">
        <f>VLOOKUP(A347,Таксономия!A:D,4)</f>
        <v xml:space="preserve"> Deltaproteobacteria</v>
      </c>
    </row>
    <row r="348" spans="1:4" x14ac:dyDescent="0.3">
      <c r="A348" s="2" t="s">
        <v>776</v>
      </c>
      <c r="B348" s="5">
        <v>1</v>
      </c>
      <c r="C348" s="3">
        <v>1</v>
      </c>
      <c r="D348" t="str">
        <f>VLOOKUP(A348,Таксономия!A:D,4)</f>
        <v xml:space="preserve"> Deltaproteobacteria</v>
      </c>
    </row>
    <row r="349" spans="1:4" x14ac:dyDescent="0.3">
      <c r="A349" s="2" t="s">
        <v>778</v>
      </c>
      <c r="B349" s="5">
        <v>1</v>
      </c>
      <c r="C349" s="3">
        <v>1</v>
      </c>
      <c r="D349" t="str">
        <f>VLOOKUP(A349,Таксономия!A:D,4)</f>
        <v xml:space="preserve"> Deltaproteobacteria</v>
      </c>
    </row>
    <row r="350" spans="1:4" x14ac:dyDescent="0.3">
      <c r="A350" s="2" t="s">
        <v>780</v>
      </c>
      <c r="B350" s="5">
        <v>4</v>
      </c>
      <c r="C350" s="3">
        <v>4</v>
      </c>
      <c r="D350" t="str">
        <f>VLOOKUP(A350,Таксономия!A:D,4)</f>
        <v xml:space="preserve"> Deltaproteobacteria</v>
      </c>
    </row>
    <row r="351" spans="1:4" x14ac:dyDescent="0.3">
      <c r="A351" s="2" t="s">
        <v>782</v>
      </c>
      <c r="B351" s="5">
        <v>1</v>
      </c>
      <c r="C351" s="3">
        <v>1</v>
      </c>
      <c r="D351" t="str">
        <f>VLOOKUP(A351,Таксономия!A:D,4)</f>
        <v xml:space="preserve"> Deltaproteobacteria</v>
      </c>
    </row>
    <row r="352" spans="1:4" x14ac:dyDescent="0.3">
      <c r="A352" s="2" t="s">
        <v>784</v>
      </c>
      <c r="B352" s="5">
        <v>1</v>
      </c>
      <c r="C352" s="3">
        <v>1</v>
      </c>
      <c r="D352" t="str">
        <f>VLOOKUP(A352,Таксономия!A:D,4)</f>
        <v xml:space="preserve"> Deltaproteobacteria</v>
      </c>
    </row>
    <row r="353" spans="1:4" x14ac:dyDescent="0.3">
      <c r="A353" s="2" t="s">
        <v>786</v>
      </c>
      <c r="B353" s="5">
        <v>4</v>
      </c>
      <c r="C353" s="3">
        <v>4</v>
      </c>
      <c r="D353" t="str">
        <f>VLOOKUP(A353,Таксономия!A:D,4)</f>
        <v xml:space="preserve"> Deltaproteobacteria</v>
      </c>
    </row>
    <row r="354" spans="1:4" x14ac:dyDescent="0.3">
      <c r="A354" s="2" t="s">
        <v>788</v>
      </c>
      <c r="B354" s="5">
        <v>1</v>
      </c>
      <c r="C354" s="3">
        <v>3</v>
      </c>
      <c r="D354" t="str">
        <f>VLOOKUP(A354,Таксономия!A:D,4)</f>
        <v xml:space="preserve"> Deltaproteobacteria</v>
      </c>
    </row>
    <row r="355" spans="1:4" x14ac:dyDescent="0.3">
      <c r="A355" s="2" t="s">
        <v>790</v>
      </c>
      <c r="B355" s="5">
        <v>9</v>
      </c>
      <c r="C355" s="3">
        <v>9</v>
      </c>
      <c r="D355" t="str">
        <f>VLOOKUP(A355,Таксономия!A:D,4)</f>
        <v xml:space="preserve"> Deltaproteobacteria</v>
      </c>
    </row>
    <row r="356" spans="1:4" x14ac:dyDescent="0.3">
      <c r="A356" s="2" t="s">
        <v>792</v>
      </c>
      <c r="B356" s="5">
        <v>1</v>
      </c>
      <c r="C356" s="3">
        <v>1</v>
      </c>
      <c r="D356" t="str">
        <f>VLOOKUP(A356,Таксономия!A:D,4)</f>
        <v xml:space="preserve"> Deltaproteobacteria</v>
      </c>
    </row>
    <row r="357" spans="1:4" x14ac:dyDescent="0.3">
      <c r="A357" s="2" t="s">
        <v>794</v>
      </c>
      <c r="B357" s="5">
        <v>1</v>
      </c>
      <c r="C357" s="3">
        <v>5</v>
      </c>
      <c r="D357" t="str">
        <f>VLOOKUP(A357,Таксономия!A:D,4)</f>
        <v xml:space="preserve"> Deltaproteobacteria</v>
      </c>
    </row>
    <row r="358" spans="1:4" x14ac:dyDescent="0.3">
      <c r="A358" s="2" t="s">
        <v>796</v>
      </c>
      <c r="B358" s="5">
        <v>2</v>
      </c>
      <c r="C358" s="3">
        <v>3</v>
      </c>
      <c r="D358" t="str">
        <f>VLOOKUP(A358,Таксономия!A:D,4)</f>
        <v xml:space="preserve"> Deltaproteobacteria</v>
      </c>
    </row>
    <row r="359" spans="1:4" x14ac:dyDescent="0.3">
      <c r="A359" s="2" t="s">
        <v>800</v>
      </c>
      <c r="B359" s="5">
        <v>1</v>
      </c>
      <c r="C359" s="3">
        <v>2</v>
      </c>
      <c r="D359" t="str">
        <f>VLOOKUP(A359,Таксономия!A:D,4)</f>
        <v xml:space="preserve"> Deinococci</v>
      </c>
    </row>
    <row r="360" spans="1:4" x14ac:dyDescent="0.3">
      <c r="A360" s="2" t="s">
        <v>802</v>
      </c>
      <c r="B360" s="5">
        <v>1</v>
      </c>
      <c r="C360" s="3">
        <v>3</v>
      </c>
      <c r="D360" t="str">
        <f>VLOOKUP(A360,Таксономия!A:D,4)</f>
        <v xml:space="preserve"> Betaproteobacteria</v>
      </c>
    </row>
    <row r="361" spans="1:4" x14ac:dyDescent="0.3">
      <c r="A361" s="2" t="s">
        <v>804</v>
      </c>
      <c r="B361" s="5">
        <v>2</v>
      </c>
      <c r="C361" s="3">
        <v>3</v>
      </c>
      <c r="D361" t="str">
        <f>VLOOKUP(A361,Таксономия!A:D,4)</f>
        <v xml:space="preserve"> Sphingobacteriia</v>
      </c>
    </row>
    <row r="362" spans="1:4" x14ac:dyDescent="0.3">
      <c r="A362" s="2" t="s">
        <v>806</v>
      </c>
      <c r="B362" s="5">
        <v>1</v>
      </c>
      <c r="C362" s="3">
        <v>3</v>
      </c>
      <c r="D362" t="str">
        <f>VLOOKUP(A362,Таксономия!A:D,4)</f>
        <v xml:space="preserve"> Flavobacteriia</v>
      </c>
    </row>
    <row r="363" spans="1:4" x14ac:dyDescent="0.3">
      <c r="A363" s="2" t="s">
        <v>808</v>
      </c>
      <c r="B363" s="5">
        <v>1</v>
      </c>
      <c r="C363" s="3">
        <v>2</v>
      </c>
      <c r="D363" t="str">
        <f>VLOOKUP(A363,Таксономия!A:D,4)</f>
        <v xml:space="preserve"> Deltaproteobacteria.</v>
      </c>
    </row>
    <row r="364" spans="1:4" x14ac:dyDescent="0.3">
      <c r="A364" s="2" t="s">
        <v>811</v>
      </c>
      <c r="B364" s="5">
        <v>1</v>
      </c>
      <c r="C364" s="3">
        <v>2</v>
      </c>
      <c r="D364" t="str">
        <f>VLOOKUP(A364,Таксономия!A:D,4)</f>
        <v xml:space="preserve"> Gammaproteobacteria</v>
      </c>
    </row>
    <row r="365" spans="1:4" x14ac:dyDescent="0.3">
      <c r="A365" s="2" t="s">
        <v>814</v>
      </c>
      <c r="B365" s="5">
        <v>1</v>
      </c>
      <c r="C365" s="3">
        <v>2</v>
      </c>
      <c r="D365" t="str">
        <f>VLOOKUP(A365,Таксономия!A:D,4)</f>
        <v xml:space="preserve"> Betaproteobacteria</v>
      </c>
    </row>
    <row r="366" spans="1:4" x14ac:dyDescent="0.3">
      <c r="A366" s="2" t="s">
        <v>816</v>
      </c>
      <c r="B366" s="5">
        <v>1</v>
      </c>
      <c r="C366" s="3">
        <v>2</v>
      </c>
      <c r="D366" t="str">
        <f>VLOOKUP(A366,Таксономия!A:D,4)</f>
        <v xml:space="preserve"> Betaproteobacteria</v>
      </c>
    </row>
    <row r="367" spans="1:4" x14ac:dyDescent="0.3">
      <c r="A367" s="2" t="s">
        <v>818</v>
      </c>
      <c r="B367" s="5">
        <v>1</v>
      </c>
      <c r="C367" s="3">
        <v>1</v>
      </c>
      <c r="D367" t="str">
        <f>VLOOKUP(A367,Таксономия!A:D,4)</f>
        <v xml:space="preserve"> Betaproteobacteria</v>
      </c>
    </row>
    <row r="368" spans="1:4" x14ac:dyDescent="0.3">
      <c r="A368" s="2" t="s">
        <v>820</v>
      </c>
      <c r="B368" s="5">
        <v>1</v>
      </c>
      <c r="C368" s="3">
        <v>1</v>
      </c>
      <c r="D368" t="str">
        <f>VLOOKUP(A368,Таксономия!A:D,4)</f>
        <v xml:space="preserve"> Betaproteobacteria</v>
      </c>
    </row>
    <row r="369" spans="1:4" x14ac:dyDescent="0.3">
      <c r="A369" s="2" t="s">
        <v>822</v>
      </c>
      <c r="B369" s="5">
        <v>1</v>
      </c>
      <c r="C369" s="3">
        <v>2</v>
      </c>
      <c r="D369" t="str">
        <f>VLOOKUP(A369,Таксономия!A:D,4)</f>
        <v xml:space="preserve"> Betaproteobacteria</v>
      </c>
    </row>
    <row r="370" spans="1:4" x14ac:dyDescent="0.3">
      <c r="A370" s="2" t="s">
        <v>825</v>
      </c>
      <c r="B370" s="5">
        <v>1</v>
      </c>
      <c r="C370" s="3">
        <v>1</v>
      </c>
      <c r="D370" t="str">
        <f>VLOOKUP(A370,Таксономия!A:D,4)</f>
        <v xml:space="preserve"> Betaproteobacteria</v>
      </c>
    </row>
    <row r="371" spans="1:4" x14ac:dyDescent="0.3">
      <c r="A371" s="2" t="s">
        <v>827</v>
      </c>
      <c r="B371" s="5">
        <v>1</v>
      </c>
      <c r="C371" s="3">
        <v>1</v>
      </c>
      <c r="D371" t="str">
        <f>VLOOKUP(A371,Таксономия!A:D,4)</f>
        <v xml:space="preserve"> Betaproteobacteria</v>
      </c>
    </row>
    <row r="372" spans="1:4" x14ac:dyDescent="0.3">
      <c r="A372" s="2" t="s">
        <v>829</v>
      </c>
      <c r="B372" s="5">
        <v>1</v>
      </c>
      <c r="C372" s="3">
        <v>2</v>
      </c>
      <c r="D372" t="str">
        <f>VLOOKUP(A372,Таксономия!A:D,4)</f>
        <v xml:space="preserve"> Gammaproteobacteria</v>
      </c>
    </row>
    <row r="373" spans="1:4" x14ac:dyDescent="0.3">
      <c r="A373" s="2" t="s">
        <v>831</v>
      </c>
      <c r="B373" s="5">
        <v>1</v>
      </c>
      <c r="C373" s="3">
        <v>2</v>
      </c>
      <c r="D373" t="str">
        <f>VLOOKUP(A373,Таксономия!A:D,4)</f>
        <v xml:space="preserve"> Flavobacteriia</v>
      </c>
    </row>
    <row r="374" spans="1:4" x14ac:dyDescent="0.3">
      <c r="A374" s="2" t="s">
        <v>833</v>
      </c>
      <c r="B374" s="5">
        <v>1</v>
      </c>
      <c r="C374" s="3">
        <v>2</v>
      </c>
      <c r="D374" t="str">
        <f>VLOOKUP(A374,Таксономия!A:D,4)</f>
        <v xml:space="preserve"> Flavobacteriia</v>
      </c>
    </row>
    <row r="375" spans="1:4" x14ac:dyDescent="0.3">
      <c r="A375" s="2" t="s">
        <v>835</v>
      </c>
      <c r="B375" s="5">
        <v>1</v>
      </c>
      <c r="C375" s="3">
        <v>2</v>
      </c>
      <c r="D375" t="str">
        <f>VLOOKUP(A375,Таксономия!A:D,4)</f>
        <v xml:space="preserve"> Flavobacteriia</v>
      </c>
    </row>
    <row r="376" spans="1:4" x14ac:dyDescent="0.3">
      <c r="A376" s="2" t="s">
        <v>837</v>
      </c>
      <c r="B376" s="5">
        <v>1</v>
      </c>
      <c r="C376" s="3">
        <v>2</v>
      </c>
      <c r="D376" t="str">
        <f>VLOOKUP(A376,Таксономия!A:D,4)</f>
        <v xml:space="preserve"> Flavobacteriia</v>
      </c>
    </row>
    <row r="377" spans="1:4" x14ac:dyDescent="0.3">
      <c r="A377" s="2" t="s">
        <v>839</v>
      </c>
      <c r="B377" s="5">
        <v>1</v>
      </c>
      <c r="C377" s="3">
        <v>2</v>
      </c>
      <c r="D377" t="str">
        <f>VLOOKUP(A377,Таксономия!A:D,4)</f>
        <v xml:space="preserve"> Flavobacteriia</v>
      </c>
    </row>
    <row r="378" spans="1:4" x14ac:dyDescent="0.3">
      <c r="A378" s="2" t="s">
        <v>841</v>
      </c>
      <c r="B378" s="5">
        <v>1</v>
      </c>
      <c r="C378" s="3">
        <v>1</v>
      </c>
      <c r="D378" t="str">
        <f>VLOOKUP(A378,Таксономия!A:D,4)</f>
        <v xml:space="preserve"> Chloroflexia</v>
      </c>
    </row>
    <row r="379" spans="1:4" x14ac:dyDescent="0.3">
      <c r="A379" s="2" t="s">
        <v>843</v>
      </c>
      <c r="B379" s="5">
        <v>1</v>
      </c>
      <c r="C379" s="3">
        <v>2</v>
      </c>
      <c r="D379" t="str">
        <f>VLOOKUP(A379,Таксономия!A:D,4)</f>
        <v xml:space="preserve"> Chloroflexia</v>
      </c>
    </row>
    <row r="380" spans="1:4" x14ac:dyDescent="0.3">
      <c r="A380" s="2" t="s">
        <v>845</v>
      </c>
      <c r="B380" s="5">
        <v>1</v>
      </c>
      <c r="C380" s="3">
        <v>2</v>
      </c>
      <c r="D380" t="str">
        <f>VLOOKUP(A380,Таксономия!A:D,4)</f>
        <v xml:space="preserve"> Deltaproteobacteria</v>
      </c>
    </row>
    <row r="381" spans="1:4" x14ac:dyDescent="0.3">
      <c r="A381" s="2" t="s">
        <v>847</v>
      </c>
      <c r="B381" s="5">
        <v>1</v>
      </c>
      <c r="C381" s="3">
        <v>2</v>
      </c>
      <c r="D381" t="str">
        <f>VLOOKUP(A381,Таксономия!A:D,4)</f>
        <v xml:space="preserve"> Deltaproteobacteria</v>
      </c>
    </row>
    <row r="382" spans="1:4" x14ac:dyDescent="0.3">
      <c r="A382" s="2" t="s">
        <v>849</v>
      </c>
      <c r="B382" s="5">
        <v>1</v>
      </c>
      <c r="C382" s="3">
        <v>1</v>
      </c>
      <c r="D382" t="str">
        <f>VLOOKUP(A382,Таксономия!A:D,4)</f>
        <v xml:space="preserve"> Deltaproteobacteria</v>
      </c>
    </row>
    <row r="383" spans="1:4" x14ac:dyDescent="0.3">
      <c r="A383" s="2" t="s">
        <v>851</v>
      </c>
      <c r="B383" s="5">
        <v>1</v>
      </c>
      <c r="C383" s="3">
        <v>1</v>
      </c>
      <c r="D383" t="str">
        <f>VLOOKUP(A383,Таксономия!A:D,4)</f>
        <v xml:space="preserve"> Gammaproteobacteria</v>
      </c>
    </row>
    <row r="384" spans="1:4" x14ac:dyDescent="0.3">
      <c r="A384" s="2" t="s">
        <v>853</v>
      </c>
      <c r="B384" s="5">
        <v>1</v>
      </c>
      <c r="C384" s="3">
        <v>3</v>
      </c>
      <c r="D384" t="str">
        <f>VLOOKUP(A384,Таксономия!A:D,4)</f>
        <v xml:space="preserve"> Gammaproteobacteria</v>
      </c>
    </row>
    <row r="385" spans="1:4" x14ac:dyDescent="0.3">
      <c r="A385" s="2" t="s">
        <v>856</v>
      </c>
      <c r="B385" s="5">
        <v>1</v>
      </c>
      <c r="C385" s="3">
        <v>2</v>
      </c>
      <c r="D385" t="str">
        <f>VLOOKUP(A385,Таксономия!A:D,4)</f>
        <v xml:space="preserve"> Gammaproteobacteria</v>
      </c>
    </row>
    <row r="386" spans="1:4" x14ac:dyDescent="0.3">
      <c r="A386" s="2" t="s">
        <v>859</v>
      </c>
      <c r="B386" s="5">
        <v>1</v>
      </c>
      <c r="C386" s="3">
        <v>3</v>
      </c>
      <c r="D386" t="str">
        <f>VLOOKUP(A386,Таксономия!A:D,4)</f>
        <v xml:space="preserve"> Gammaproteobacteria</v>
      </c>
    </row>
    <row r="387" spans="1:4" x14ac:dyDescent="0.3">
      <c r="A387" s="2" t="s">
        <v>861</v>
      </c>
      <c r="B387" s="5">
        <v>1</v>
      </c>
      <c r="C387" s="3">
        <v>3</v>
      </c>
      <c r="D387" t="str">
        <f>VLOOKUP(A387,Таксономия!A:D,4)</f>
        <v xml:space="preserve"> Gammaproteobacteria</v>
      </c>
    </row>
    <row r="388" spans="1:4" x14ac:dyDescent="0.3">
      <c r="A388" s="2" t="s">
        <v>863</v>
      </c>
      <c r="B388" s="5">
        <v>1</v>
      </c>
      <c r="C388" s="3">
        <v>1</v>
      </c>
      <c r="D388" t="str">
        <f>VLOOKUP(A388,Таксономия!A:D,4)</f>
        <v xml:space="preserve"> Gammaproteobacteria</v>
      </c>
    </row>
    <row r="389" spans="1:4" x14ac:dyDescent="0.3">
      <c r="A389" s="2" t="s">
        <v>865</v>
      </c>
      <c r="B389" s="5">
        <v>1</v>
      </c>
      <c r="C389" s="3">
        <v>1</v>
      </c>
      <c r="D389" t="str">
        <f>VLOOKUP(A389,Таксономия!A:D,4)</f>
        <v xml:space="preserve"> Gammaproteobacteria</v>
      </c>
    </row>
    <row r="390" spans="1:4" x14ac:dyDescent="0.3">
      <c r="A390" s="2" t="s">
        <v>867</v>
      </c>
      <c r="B390" s="5">
        <v>1</v>
      </c>
      <c r="C390" s="3">
        <v>3</v>
      </c>
      <c r="D390" t="str">
        <f>VLOOKUP(A390,Таксономия!A:D,4)</f>
        <v xml:space="preserve"> Gammaproteobacteria</v>
      </c>
    </row>
    <row r="391" spans="1:4" x14ac:dyDescent="0.3">
      <c r="A391" s="2" t="s">
        <v>869</v>
      </c>
      <c r="B391" s="5">
        <v>1</v>
      </c>
      <c r="C391" s="3">
        <v>2</v>
      </c>
      <c r="D391" t="str">
        <f>VLOOKUP(A391,Таксономия!A:D,4)</f>
        <v xml:space="preserve"> Deltaproteobacteria</v>
      </c>
    </row>
    <row r="392" spans="1:4" x14ac:dyDescent="0.3">
      <c r="A392" s="2" t="s">
        <v>871</v>
      </c>
      <c r="B392" s="5">
        <v>1</v>
      </c>
      <c r="C392" s="3">
        <v>1</v>
      </c>
      <c r="D392" t="str">
        <f>VLOOKUP(A392,Таксономия!A:D,4)</f>
        <v xml:space="preserve"> Flavobacteriia</v>
      </c>
    </row>
    <row r="393" spans="1:4" x14ac:dyDescent="0.3">
      <c r="A393" s="2" t="s">
        <v>873</v>
      </c>
      <c r="B393" s="5">
        <v>1</v>
      </c>
      <c r="C393" s="3">
        <v>3</v>
      </c>
      <c r="D393" t="str">
        <f>VLOOKUP(A393,Таксономия!A:D,4)</f>
        <v xml:space="preserve"> Deltaproteobacteria</v>
      </c>
    </row>
    <row r="394" spans="1:4" x14ac:dyDescent="0.3">
      <c r="A394" s="2" t="s">
        <v>876</v>
      </c>
      <c r="B394" s="5">
        <v>1</v>
      </c>
      <c r="C394" s="3">
        <v>3</v>
      </c>
      <c r="D394" t="str">
        <f>VLOOKUP(A394,Таксономия!A:D,4)</f>
        <v xml:space="preserve"> Deltaproteobacteria</v>
      </c>
    </row>
    <row r="395" spans="1:4" x14ac:dyDescent="0.3">
      <c r="A395" s="2" t="s">
        <v>878</v>
      </c>
      <c r="B395" s="5">
        <v>1</v>
      </c>
      <c r="C395" s="3">
        <v>3</v>
      </c>
      <c r="D395" t="str">
        <f>VLOOKUP(A395,Таксономия!A:D,4)</f>
        <v xml:space="preserve"> Deltaproteobacteria</v>
      </c>
    </row>
    <row r="396" spans="1:4" x14ac:dyDescent="0.3">
      <c r="A396" s="2" t="s">
        <v>880</v>
      </c>
      <c r="B396" s="5">
        <v>1</v>
      </c>
      <c r="C396" s="3">
        <v>2</v>
      </c>
      <c r="D396" t="str">
        <f>VLOOKUP(A396,Таксономия!A:D,4)</f>
        <v xml:space="preserve"> Flavobacteriia</v>
      </c>
    </row>
    <row r="397" spans="1:4" x14ac:dyDescent="0.3">
      <c r="A397" s="2" t="s">
        <v>882</v>
      </c>
      <c r="B397" s="5">
        <v>1</v>
      </c>
      <c r="C397" s="3">
        <v>3</v>
      </c>
      <c r="D397" t="str">
        <f>VLOOKUP(A397,Таксономия!A:D,4)</f>
        <v xml:space="preserve"> Cytophagia</v>
      </c>
    </row>
    <row r="398" spans="1:4" x14ac:dyDescent="0.3">
      <c r="A398" s="2" t="s">
        <v>884</v>
      </c>
      <c r="B398" s="5">
        <v>2</v>
      </c>
      <c r="C398" s="3">
        <v>2</v>
      </c>
      <c r="D398" t="str">
        <f>VLOOKUP(A398,Таксономия!A:D,4)</f>
        <v xml:space="preserve"> Bacteroidia</v>
      </c>
    </row>
    <row r="399" spans="1:4" x14ac:dyDescent="0.3">
      <c r="A399" s="2" t="s">
        <v>886</v>
      </c>
      <c r="B399" s="5">
        <v>1</v>
      </c>
      <c r="C399" s="3">
        <v>3</v>
      </c>
      <c r="D399" t="str">
        <f>VLOOKUP(A399,Таксономия!A:D,4)</f>
        <v xml:space="preserve"> Flavobacteriia</v>
      </c>
    </row>
    <row r="400" spans="1:4" x14ac:dyDescent="0.3">
      <c r="A400" s="2" t="s">
        <v>888</v>
      </c>
      <c r="B400" s="5">
        <v>1</v>
      </c>
      <c r="C400" s="3">
        <v>2</v>
      </c>
      <c r="D400" t="str">
        <f>VLOOKUP(A400,Таксономия!A:D,4)</f>
        <v xml:space="preserve"> Deferribacterales</v>
      </c>
    </row>
    <row r="401" spans="1:4" x14ac:dyDescent="0.3">
      <c r="A401" s="2" t="s">
        <v>890</v>
      </c>
      <c r="B401" s="5">
        <v>1</v>
      </c>
      <c r="C401" s="3">
        <v>1</v>
      </c>
      <c r="D401" t="str">
        <f>VLOOKUP(A401,Таксономия!A:D,4)</f>
        <v xml:space="preserve"> Deferribacterales</v>
      </c>
    </row>
    <row r="402" spans="1:4" x14ac:dyDescent="0.3">
      <c r="A402" s="2" t="s">
        <v>892</v>
      </c>
      <c r="B402" s="5">
        <v>1</v>
      </c>
      <c r="C402" s="3">
        <v>1</v>
      </c>
      <c r="D402" t="str">
        <f>VLOOKUP(A402,Таксономия!A:D,4)</f>
        <v xml:space="preserve"> Deferribacterales</v>
      </c>
    </row>
    <row r="403" spans="1:4" x14ac:dyDescent="0.3">
      <c r="A403" s="2" t="s">
        <v>894</v>
      </c>
      <c r="B403" s="5">
        <v>1</v>
      </c>
      <c r="C403" s="3">
        <v>1</v>
      </c>
      <c r="D403" t="str">
        <f>VLOOKUP(A403,Таксономия!A:D,4)</f>
        <v xml:space="preserve"> Deferribacterales</v>
      </c>
    </row>
    <row r="404" spans="1:4" x14ac:dyDescent="0.3">
      <c r="A404" s="2" t="s">
        <v>896</v>
      </c>
      <c r="B404" s="5">
        <v>1</v>
      </c>
      <c r="C404" s="3">
        <v>2</v>
      </c>
      <c r="D404" t="str">
        <f>VLOOKUP(A404,Таксономия!A:D,4)</f>
        <v xml:space="preserve"> Deferribacterales</v>
      </c>
    </row>
    <row r="405" spans="1:4" x14ac:dyDescent="0.3">
      <c r="A405" s="2" t="s">
        <v>898</v>
      </c>
      <c r="B405" s="5">
        <v>1</v>
      </c>
      <c r="C405" s="3">
        <v>3</v>
      </c>
      <c r="D405" t="str">
        <f>VLOOKUP(A405,Таксономия!A:D,4)</f>
        <v xml:space="preserve"> Cytophagia</v>
      </c>
    </row>
    <row r="406" spans="1:4" x14ac:dyDescent="0.3">
      <c r="A406" s="2" t="s">
        <v>900</v>
      </c>
      <c r="B406" s="5">
        <v>1</v>
      </c>
      <c r="C406" s="3">
        <v>1</v>
      </c>
      <c r="D406" t="str">
        <f>VLOOKUP(A406,Таксономия!A:D,4)</f>
        <v xml:space="preserve"> Deinococci</v>
      </c>
    </row>
    <row r="407" spans="1:4" x14ac:dyDescent="0.3">
      <c r="A407" s="2" t="s">
        <v>902</v>
      </c>
      <c r="B407" s="5">
        <v>1</v>
      </c>
      <c r="C407" s="3">
        <v>1</v>
      </c>
      <c r="D407" t="str">
        <f>VLOOKUP(A407,Таксономия!A:D,4)</f>
        <v xml:space="preserve"> Deinococci</v>
      </c>
    </row>
    <row r="408" spans="1:4" x14ac:dyDescent="0.3">
      <c r="A408" s="14" t="s">
        <v>904</v>
      </c>
      <c r="B408" s="15">
        <v>2</v>
      </c>
      <c r="C408" s="15">
        <v>2</v>
      </c>
      <c r="D408" t="str">
        <f>VLOOKUP(A408,Таксономия!A:D,4)</f>
        <v xml:space="preserve"> Deltaproteobacteria</v>
      </c>
    </row>
    <row r="409" spans="1:4" x14ac:dyDescent="0.3">
      <c r="A409" s="2" t="s">
        <v>906</v>
      </c>
      <c r="B409" s="5">
        <v>1</v>
      </c>
      <c r="C409" s="3">
        <v>2</v>
      </c>
      <c r="D409" t="str">
        <f>VLOOKUP(A409,Таксономия!A:D,4)</f>
        <v xml:space="preserve"> Deltaproteobacteria</v>
      </c>
    </row>
    <row r="410" spans="1:4" x14ac:dyDescent="0.3">
      <c r="A410" s="2" t="s">
        <v>908</v>
      </c>
      <c r="B410" s="5">
        <v>1</v>
      </c>
      <c r="C410" s="3">
        <v>3</v>
      </c>
      <c r="D410" t="str">
        <f>VLOOKUP(A410,Таксономия!A:D,4)</f>
        <v xml:space="preserve"> Deltaproteobacteria</v>
      </c>
    </row>
    <row r="411" spans="1:4" x14ac:dyDescent="0.3">
      <c r="A411" s="2" t="s">
        <v>910</v>
      </c>
      <c r="B411" s="5">
        <v>2</v>
      </c>
      <c r="C411" s="3">
        <v>2</v>
      </c>
      <c r="D411" t="str">
        <f>VLOOKUP(A411,Таксономия!A:D,4)</f>
        <v xml:space="preserve"> ecological metagenomes.</v>
      </c>
    </row>
    <row r="412" spans="1:4" x14ac:dyDescent="0.3">
      <c r="A412" s="2" t="s">
        <v>912</v>
      </c>
      <c r="B412" s="5">
        <v>1</v>
      </c>
      <c r="C412" s="3">
        <v>2</v>
      </c>
      <c r="D412" t="str">
        <f>VLOOKUP(A412,Таксономия!A:D,4)</f>
        <v xml:space="preserve"> ecological metagenomes.</v>
      </c>
    </row>
    <row r="413" spans="1:4" x14ac:dyDescent="0.3">
      <c r="A413" s="2" t="s">
        <v>914</v>
      </c>
      <c r="B413" s="5">
        <v>1</v>
      </c>
      <c r="C413" s="3">
        <v>1</v>
      </c>
      <c r="D413" t="str">
        <f>VLOOKUP(A413,Таксономия!A:D,4)</f>
        <v xml:space="preserve"> ecological metagenomes.</v>
      </c>
    </row>
    <row r="414" spans="1:4" x14ac:dyDescent="0.3">
      <c r="A414" s="2" t="s">
        <v>916</v>
      </c>
      <c r="B414" s="5">
        <v>1</v>
      </c>
      <c r="C414" s="3">
        <v>2</v>
      </c>
      <c r="D414" t="str">
        <f>VLOOKUP(A414,Таксономия!A:D,4)</f>
        <v xml:space="preserve"> ecological metagenomes.</v>
      </c>
    </row>
    <row r="415" spans="1:4" x14ac:dyDescent="0.3">
      <c r="A415" s="2" t="s">
        <v>918</v>
      </c>
      <c r="B415" s="5">
        <v>1</v>
      </c>
      <c r="C415" s="3">
        <v>1</v>
      </c>
      <c r="D415" t="str">
        <f>VLOOKUP(A415,Таксономия!A:D,4)</f>
        <v xml:space="preserve"> ecological metagenomes.</v>
      </c>
    </row>
    <row r="416" spans="1:4" x14ac:dyDescent="0.3">
      <c r="A416" s="2" t="s">
        <v>920</v>
      </c>
      <c r="B416" s="5">
        <v>1</v>
      </c>
      <c r="C416" s="3">
        <v>1</v>
      </c>
      <c r="D416" t="str">
        <f>VLOOKUP(A416,Таксономия!A:D,4)</f>
        <v xml:space="preserve"> ecological metagenomes.</v>
      </c>
    </row>
    <row r="417" spans="1:4" x14ac:dyDescent="0.3">
      <c r="A417" s="2" t="s">
        <v>922</v>
      </c>
      <c r="B417" s="5">
        <v>1</v>
      </c>
      <c r="C417" s="3">
        <v>1</v>
      </c>
      <c r="D417" t="str">
        <f>VLOOKUP(A417,Таксономия!A:D,4)</f>
        <v xml:space="preserve"> ecological metagenomes.</v>
      </c>
    </row>
    <row r="418" spans="1:4" x14ac:dyDescent="0.3">
      <c r="A418" s="2" t="s">
        <v>924</v>
      </c>
      <c r="B418" s="5">
        <v>1</v>
      </c>
      <c r="C418" s="3">
        <v>4</v>
      </c>
      <c r="D418" t="str">
        <f>VLOOKUP(A418,Таксономия!A:D,4)</f>
        <v xml:space="preserve"> Deltaproteobacteria</v>
      </c>
    </row>
    <row r="419" spans="1:4" x14ac:dyDescent="0.3">
      <c r="A419" s="2" t="s">
        <v>926</v>
      </c>
      <c r="B419" s="5">
        <v>1</v>
      </c>
      <c r="C419" s="3">
        <v>2</v>
      </c>
      <c r="D419" t="str">
        <f>VLOOKUP(A419,Таксономия!A:D,4)</f>
        <v xml:space="preserve"> Deltaproteobacteria</v>
      </c>
    </row>
    <row r="420" spans="1:4" x14ac:dyDescent="0.3">
      <c r="A420" s="2" t="s">
        <v>928</v>
      </c>
      <c r="B420" s="5">
        <v>1</v>
      </c>
      <c r="C420" s="3">
        <v>3</v>
      </c>
      <c r="D420" t="str">
        <f>VLOOKUP(A420,Таксономия!A:D,4)</f>
        <v xml:space="preserve"> Chrysiogenales</v>
      </c>
    </row>
    <row r="421" spans="1:4" x14ac:dyDescent="0.3">
      <c r="A421" s="2" t="s">
        <v>930</v>
      </c>
      <c r="B421" s="5">
        <v>1</v>
      </c>
      <c r="C421" s="3">
        <v>1</v>
      </c>
      <c r="D421" t="str">
        <f>VLOOKUP(A421,Таксономия!A:D,4)</f>
        <v xml:space="preserve"> Chrysiogenales</v>
      </c>
    </row>
    <row r="422" spans="1:4" x14ac:dyDescent="0.3">
      <c r="A422" s="2" t="s">
        <v>932</v>
      </c>
      <c r="B422" s="5">
        <v>1</v>
      </c>
      <c r="C422" s="3">
        <v>2</v>
      </c>
      <c r="D422" t="str">
        <f>VLOOKUP(A422,Таксономия!A:D,4)</f>
        <v xml:space="preserve"> Flavobacteriia</v>
      </c>
    </row>
    <row r="423" spans="1:4" x14ac:dyDescent="0.3">
      <c r="A423" s="25" t="s">
        <v>934</v>
      </c>
      <c r="B423" s="9">
        <v>2</v>
      </c>
      <c r="C423" s="9">
        <v>2</v>
      </c>
      <c r="D423" t="str">
        <f>VLOOKUP(A423,Таксономия!A:D,4)</f>
        <v xml:space="preserve"> Gammaproteobacteria</v>
      </c>
    </row>
    <row r="424" spans="1:4" x14ac:dyDescent="0.3">
      <c r="A424" s="2" t="s">
        <v>936</v>
      </c>
      <c r="B424" s="5">
        <v>1</v>
      </c>
      <c r="C424" s="3">
        <v>1</v>
      </c>
      <c r="D424" t="str">
        <f>VLOOKUP(A424,Таксономия!A:D,4)</f>
        <v xml:space="preserve"> Gammaproteobacteria</v>
      </c>
    </row>
    <row r="425" spans="1:4" x14ac:dyDescent="0.3">
      <c r="A425" s="2" t="s">
        <v>938</v>
      </c>
      <c r="B425" s="5">
        <v>1</v>
      </c>
      <c r="C425" s="3">
        <v>1</v>
      </c>
      <c r="D425" t="str">
        <f>VLOOKUP(A425,Таксономия!A:D,4)</f>
        <v xml:space="preserve"> Gammaproteobacteria</v>
      </c>
    </row>
    <row r="426" spans="1:4" x14ac:dyDescent="0.3">
      <c r="A426" s="25" t="s">
        <v>940</v>
      </c>
      <c r="B426" s="9">
        <v>2</v>
      </c>
      <c r="C426" s="9">
        <v>2</v>
      </c>
      <c r="D426" t="str">
        <f>VLOOKUP(A426,Таксономия!A:D,4)</f>
        <v xml:space="preserve"> Gammaproteobacteria</v>
      </c>
    </row>
    <row r="427" spans="1:4" x14ac:dyDescent="0.3">
      <c r="A427" s="2" t="s">
        <v>942</v>
      </c>
      <c r="B427" s="5">
        <v>1</v>
      </c>
      <c r="C427" s="3">
        <v>1</v>
      </c>
      <c r="D427" t="str">
        <f>VLOOKUP(A427,Таксономия!A:D,4)</f>
        <v xml:space="preserve"> Betaproteobacteria</v>
      </c>
    </row>
    <row r="428" spans="1:4" x14ac:dyDescent="0.3">
      <c r="A428" s="2" t="s">
        <v>944</v>
      </c>
      <c r="B428" s="5">
        <v>1</v>
      </c>
      <c r="C428" s="3">
        <v>2</v>
      </c>
      <c r="D428" t="str">
        <f>VLOOKUP(A428,Таксономия!A:D,4)</f>
        <v xml:space="preserve"> Betaproteobacteria</v>
      </c>
    </row>
    <row r="429" spans="1:4" x14ac:dyDescent="0.3">
      <c r="A429" s="2" t="s">
        <v>946</v>
      </c>
      <c r="B429" s="5">
        <v>1</v>
      </c>
      <c r="C429" s="3">
        <v>3</v>
      </c>
      <c r="D429" t="str">
        <f>VLOOKUP(A429,Таксономия!A:D,4)</f>
        <v xml:space="preserve"> Anaerolineae</v>
      </c>
    </row>
    <row r="430" spans="1:4" x14ac:dyDescent="0.3">
      <c r="A430" s="2" t="s">
        <v>949</v>
      </c>
      <c r="B430" s="5">
        <v>1</v>
      </c>
      <c r="C430" s="3">
        <v>1</v>
      </c>
      <c r="D430" t="str">
        <f>VLOOKUP(A430,Таксономия!A:D,4)</f>
        <v xml:space="preserve"> Anaerolineae</v>
      </c>
    </row>
    <row r="431" spans="1:4" x14ac:dyDescent="0.3">
      <c r="A431" s="2" t="s">
        <v>951</v>
      </c>
      <c r="B431" s="5">
        <v>1</v>
      </c>
      <c r="C431" s="3">
        <v>2</v>
      </c>
      <c r="D431" t="str">
        <f>VLOOKUP(A431,Таксономия!A:D,4)</f>
        <v xml:space="preserve"> Anaerolineae</v>
      </c>
    </row>
    <row r="432" spans="1:4" x14ac:dyDescent="0.3">
      <c r="A432" s="2" t="s">
        <v>953</v>
      </c>
      <c r="B432" s="5">
        <v>1</v>
      </c>
      <c r="C432" s="3">
        <v>2</v>
      </c>
      <c r="D432" t="str">
        <f>VLOOKUP(A432,Таксономия!A:D,4)</f>
        <v xml:space="preserve"> Deinococci</v>
      </c>
    </row>
    <row r="433" spans="1:4" x14ac:dyDescent="0.3">
      <c r="A433" s="2" t="s">
        <v>955</v>
      </c>
      <c r="B433" s="5">
        <v>2</v>
      </c>
      <c r="C433" s="3">
        <v>2</v>
      </c>
      <c r="D433" t="str">
        <f>VLOOKUP(A433,Таксономия!A:D,4)</f>
        <v xml:space="preserve"> Planctomycetia</v>
      </c>
    </row>
    <row r="434" spans="1:4" x14ac:dyDescent="0.3">
      <c r="A434" s="2" t="s">
        <v>957</v>
      </c>
      <c r="B434" s="5">
        <v>1</v>
      </c>
      <c r="C434" s="3">
        <v>4</v>
      </c>
      <c r="D434" t="str">
        <f>VLOOKUP(A434,Таксономия!A:D,4)</f>
        <v xml:space="preserve"> Deltaproteobacteria</v>
      </c>
    </row>
    <row r="435" spans="1:4" x14ac:dyDescent="0.3">
      <c r="A435" s="2" t="s">
        <v>961</v>
      </c>
      <c r="B435" s="5">
        <v>2</v>
      </c>
      <c r="C435" s="3">
        <v>2</v>
      </c>
      <c r="D435" t="str">
        <f>VLOOKUP(A435,Таксономия!A:D,4)</f>
        <v xml:space="preserve"> Deltaproteobacteria</v>
      </c>
    </row>
    <row r="436" spans="1:4" x14ac:dyDescent="0.3">
      <c r="A436" s="2" t="s">
        <v>963</v>
      </c>
      <c r="B436" s="5">
        <v>1</v>
      </c>
      <c r="C436" s="3">
        <v>1</v>
      </c>
      <c r="D436" t="str">
        <f>VLOOKUP(A436,Таксономия!A:D,4)</f>
        <v xml:space="preserve"> Deltaproteobacteria</v>
      </c>
    </row>
    <row r="437" spans="1:4" x14ac:dyDescent="0.3">
      <c r="A437" s="2" t="s">
        <v>965</v>
      </c>
      <c r="B437" s="5">
        <v>1</v>
      </c>
      <c r="C437" s="3">
        <v>1</v>
      </c>
      <c r="D437" t="str">
        <f>VLOOKUP(A437,Таксономия!A:D,4)</f>
        <v xml:space="preserve"> Desulfurobacteriales</v>
      </c>
    </row>
    <row r="438" spans="1:4" x14ac:dyDescent="0.3">
      <c r="A438" s="2" t="s">
        <v>967</v>
      </c>
      <c r="B438" s="5">
        <v>1</v>
      </c>
      <c r="C438" s="3">
        <v>1</v>
      </c>
      <c r="D438" t="str">
        <f>VLOOKUP(A438,Таксономия!A:D,4)</f>
        <v xml:space="preserve"> Desulfurobacteriales</v>
      </c>
    </row>
    <row r="439" spans="1:4" x14ac:dyDescent="0.3">
      <c r="A439" s="2" t="s">
        <v>969</v>
      </c>
      <c r="B439" s="5">
        <v>2</v>
      </c>
      <c r="C439" s="3">
        <v>2</v>
      </c>
      <c r="D439" t="str">
        <f>VLOOKUP(A439,Таксономия!A:D,4)</f>
        <v xml:space="preserve"> Acidobacteriales</v>
      </c>
    </row>
    <row r="440" spans="1:4" x14ac:dyDescent="0.3">
      <c r="A440" s="2" t="s">
        <v>971</v>
      </c>
      <c r="B440" s="5">
        <v>1</v>
      </c>
      <c r="C440" s="3">
        <v>1</v>
      </c>
      <c r="D440" t="str">
        <f>VLOOKUP(A440,Таксономия!A:D,4)</f>
        <v xml:space="preserve"> Acidobacteriales</v>
      </c>
    </row>
    <row r="441" spans="1:4" x14ac:dyDescent="0.3">
      <c r="A441" s="2" t="s">
        <v>973</v>
      </c>
      <c r="B441" s="5">
        <v>1</v>
      </c>
      <c r="C441" s="3">
        <v>2</v>
      </c>
      <c r="D441" t="str">
        <f>VLOOKUP(A441,Таксономия!A:D,4)</f>
        <v xml:space="preserve"> Acidobacteriales</v>
      </c>
    </row>
    <row r="442" spans="1:4" x14ac:dyDescent="0.3">
      <c r="A442" s="2" t="s">
        <v>975</v>
      </c>
      <c r="B442" s="5">
        <v>1</v>
      </c>
      <c r="C442" s="3">
        <v>1</v>
      </c>
      <c r="D442" t="str">
        <f>VLOOKUP(A442,Таксономия!A:D,4)</f>
        <v xml:space="preserve"> Deltaproteobacteria</v>
      </c>
    </row>
    <row r="443" spans="1:4" x14ac:dyDescent="0.3">
      <c r="A443" s="2" t="s">
        <v>977</v>
      </c>
      <c r="B443" s="5">
        <v>4</v>
      </c>
      <c r="C443" s="3">
        <v>4</v>
      </c>
      <c r="D443" t="str">
        <f>VLOOKUP(A443,Таксономия!A:D,4)</f>
        <v xml:space="preserve"> Deltaproteobacteria</v>
      </c>
    </row>
    <row r="444" spans="1:4" x14ac:dyDescent="0.3">
      <c r="A444" s="14" t="s">
        <v>979</v>
      </c>
      <c r="B444" s="15">
        <v>2</v>
      </c>
      <c r="C444" s="15">
        <v>2</v>
      </c>
      <c r="D444" t="str">
        <f>VLOOKUP(A444,Таксономия!A:D,4)</f>
        <v xml:space="preserve"> Deltaproteobacteria</v>
      </c>
    </row>
    <row r="445" spans="1:4" x14ac:dyDescent="0.3">
      <c r="A445" s="2" t="s">
        <v>981</v>
      </c>
      <c r="B445" s="5">
        <v>2</v>
      </c>
      <c r="C445" s="3">
        <v>3</v>
      </c>
      <c r="D445" t="str">
        <f>VLOOKUP(A445,Таксономия!A:D,4)</f>
        <v xml:space="preserve"> Deltaproteobacteria</v>
      </c>
    </row>
    <row r="446" spans="1:4" x14ac:dyDescent="0.3">
      <c r="A446" s="2" t="s">
        <v>983</v>
      </c>
      <c r="B446" s="5">
        <v>1</v>
      </c>
      <c r="C446" s="3">
        <v>1</v>
      </c>
      <c r="D446" t="str">
        <f>VLOOKUP(A446,Таксономия!A:D,4)</f>
        <v xml:space="preserve"> Deltaproteobacteria</v>
      </c>
    </row>
    <row r="447" spans="1:4" x14ac:dyDescent="0.3">
      <c r="A447" s="2" t="s">
        <v>985</v>
      </c>
      <c r="B447" s="5">
        <v>1</v>
      </c>
      <c r="C447" s="3">
        <v>1</v>
      </c>
      <c r="D447" t="str">
        <f>VLOOKUP(A447,Таксономия!A:D,4)</f>
        <v xml:space="preserve"> Deltaproteobacteria</v>
      </c>
    </row>
    <row r="448" spans="1:4" x14ac:dyDescent="0.3">
      <c r="A448" s="2" t="s">
        <v>987</v>
      </c>
      <c r="B448" s="5">
        <v>1</v>
      </c>
      <c r="C448" s="3">
        <v>2</v>
      </c>
      <c r="D448" t="str">
        <f>VLOOKUP(A448,Таксономия!A:D,4)</f>
        <v xml:space="preserve"> Deltaproteobacteria</v>
      </c>
    </row>
    <row r="449" spans="1:4" x14ac:dyDescent="0.3">
      <c r="A449" s="2" t="s">
        <v>990</v>
      </c>
      <c r="B449" s="5">
        <v>1</v>
      </c>
      <c r="C449" s="3">
        <v>1</v>
      </c>
      <c r="D449" t="str">
        <f>VLOOKUP(A449,Таксономия!A:D,4)</f>
        <v xml:space="preserve"> Deltaproteobacteria</v>
      </c>
    </row>
    <row r="450" spans="1:4" x14ac:dyDescent="0.3">
      <c r="A450" s="2" t="s">
        <v>992</v>
      </c>
      <c r="B450" s="5">
        <v>1</v>
      </c>
      <c r="C450" s="3">
        <v>1</v>
      </c>
      <c r="D450" t="str">
        <f>VLOOKUP(A450,Таксономия!A:D,4)</f>
        <v xml:space="preserve"> Deltaproteobacteria</v>
      </c>
    </row>
    <row r="451" spans="1:4" x14ac:dyDescent="0.3">
      <c r="A451" s="2" t="s">
        <v>994</v>
      </c>
      <c r="B451" s="5">
        <v>1</v>
      </c>
      <c r="C451" s="3">
        <v>1</v>
      </c>
      <c r="D451" t="str">
        <f>VLOOKUP(A451,Таксономия!A:D,4)</f>
        <v xml:space="preserve"> Deltaproteobacteria</v>
      </c>
    </row>
    <row r="452" spans="1:4" x14ac:dyDescent="0.3">
      <c r="A452" s="2" t="s">
        <v>996</v>
      </c>
      <c r="B452" s="5">
        <v>1</v>
      </c>
      <c r="C452" s="3">
        <v>1</v>
      </c>
      <c r="D452" t="str">
        <f>VLOOKUP(A452,Таксономия!A:D,4)</f>
        <v xml:space="preserve"> Deltaproteobacteria</v>
      </c>
    </row>
    <row r="453" spans="1:4" x14ac:dyDescent="0.3">
      <c r="A453" s="2" t="s">
        <v>998</v>
      </c>
      <c r="B453" s="5">
        <v>4</v>
      </c>
      <c r="C453" s="3">
        <v>4</v>
      </c>
      <c r="D453" t="str">
        <f>VLOOKUP(A453,Таксономия!A:D,4)</f>
        <v xml:space="preserve"> Deltaproteobacteria</v>
      </c>
    </row>
    <row r="454" spans="1:4" x14ac:dyDescent="0.3">
      <c r="A454" s="2" t="s">
        <v>1000</v>
      </c>
      <c r="B454" s="5">
        <v>1</v>
      </c>
      <c r="C454" s="3">
        <v>1</v>
      </c>
      <c r="D454" t="str">
        <f>VLOOKUP(A454,Таксономия!A:D,4)</f>
        <v xml:space="preserve"> Deltaproteobacteria</v>
      </c>
    </row>
    <row r="455" spans="1:4" x14ac:dyDescent="0.3">
      <c r="A455" s="2" t="s">
        <v>1002</v>
      </c>
      <c r="B455" s="5">
        <v>1</v>
      </c>
      <c r="C455" s="3">
        <v>3</v>
      </c>
      <c r="D455" t="str">
        <f>VLOOKUP(A455,Таксономия!A:D,4)</f>
        <v xml:space="preserve"> Deltaproteobacteria</v>
      </c>
    </row>
    <row r="456" spans="1:4" x14ac:dyDescent="0.3">
      <c r="A456" s="2" t="s">
        <v>1004</v>
      </c>
      <c r="B456" s="5">
        <v>1</v>
      </c>
      <c r="C456" s="3">
        <v>2</v>
      </c>
      <c r="D456" t="str">
        <f>VLOOKUP(A456,Таксономия!A:D,4)</f>
        <v xml:space="preserve"> Deltaproteobacteria</v>
      </c>
    </row>
    <row r="457" spans="1:4" x14ac:dyDescent="0.3">
      <c r="A457" s="2" t="s">
        <v>1006</v>
      </c>
      <c r="B457" s="5">
        <v>2</v>
      </c>
      <c r="C457" s="3">
        <v>6</v>
      </c>
      <c r="D457" t="str">
        <f>VLOOKUP(A457,Таксономия!A:D,4)</f>
        <v xml:space="preserve"> Deltaproteobacteria</v>
      </c>
    </row>
    <row r="458" spans="1:4" x14ac:dyDescent="0.3">
      <c r="A458" s="2" t="s">
        <v>1010</v>
      </c>
      <c r="B458" s="5">
        <v>2</v>
      </c>
      <c r="C458" s="3">
        <v>2</v>
      </c>
      <c r="D458" t="str">
        <f>VLOOKUP(A458,Таксономия!A:D,4)</f>
        <v xml:space="preserve"> Acidobacteriales</v>
      </c>
    </row>
    <row r="459" spans="1:4" x14ac:dyDescent="0.3">
      <c r="A459" s="2" t="s">
        <v>1012</v>
      </c>
      <c r="B459" s="5">
        <v>1</v>
      </c>
      <c r="C459" s="3">
        <v>2</v>
      </c>
      <c r="D459" t="str">
        <f>VLOOKUP(A459,Таксономия!A:D,4)</f>
        <v xml:space="preserve"> Flavobacteriia</v>
      </c>
    </row>
    <row r="460" spans="1:4" x14ac:dyDescent="0.3">
      <c r="A460" s="2" t="s">
        <v>1014</v>
      </c>
      <c r="B460" s="5">
        <v>2</v>
      </c>
      <c r="C460" s="3">
        <v>4</v>
      </c>
      <c r="D460" t="str">
        <f>VLOOKUP(A460,Таксономия!A:D,4)</f>
        <v xml:space="preserve"> Deltaproteobacteria</v>
      </c>
    </row>
    <row r="461" spans="1:4" x14ac:dyDescent="0.3">
      <c r="A461" s="2" t="s">
        <v>1016</v>
      </c>
      <c r="B461" s="5">
        <v>2</v>
      </c>
      <c r="C461" s="3">
        <v>3</v>
      </c>
      <c r="D461" t="str">
        <f>VLOOKUP(A461,Таксономия!A:D,4)</f>
        <v xml:space="preserve"> Flavobacteriia</v>
      </c>
    </row>
    <row r="462" spans="1:4" x14ac:dyDescent="0.3">
      <c r="A462" s="2" t="s">
        <v>1018</v>
      </c>
      <c r="B462" s="5">
        <v>1</v>
      </c>
      <c r="C462" s="3">
        <v>3</v>
      </c>
      <c r="D462" t="str">
        <f>VLOOKUP(A462,Таксономия!A:D,4)</f>
        <v xml:space="preserve"> Flavobacteriia</v>
      </c>
    </row>
    <row r="463" spans="1:4" x14ac:dyDescent="0.3">
      <c r="A463" s="2" t="s">
        <v>1020</v>
      </c>
      <c r="B463" s="5">
        <v>1</v>
      </c>
      <c r="C463" s="3">
        <v>2</v>
      </c>
      <c r="D463" t="str">
        <f>VLOOKUP(A463,Таксономия!A:D,4)</f>
        <v xml:space="preserve"> Desulfurobacteriales</v>
      </c>
    </row>
    <row r="464" spans="1:4" x14ac:dyDescent="0.3">
      <c r="A464" s="2" t="s">
        <v>1022</v>
      </c>
      <c r="B464" s="5">
        <v>1</v>
      </c>
      <c r="C464" s="3">
        <v>1</v>
      </c>
      <c r="D464" t="str">
        <f>VLOOKUP(A464,Таксономия!A:D,4)</f>
        <v xml:space="preserve"> Desulfurobacteriales</v>
      </c>
    </row>
    <row r="465" spans="1:4" x14ac:dyDescent="0.3">
      <c r="A465" s="2" t="s">
        <v>1024</v>
      </c>
      <c r="B465" s="5">
        <v>1</v>
      </c>
      <c r="C465" s="3">
        <v>3</v>
      </c>
      <c r="D465" t="str">
        <f>VLOOKUP(A465,Таксономия!A:D,4)</f>
        <v xml:space="preserve"> Sphingobacteriia</v>
      </c>
    </row>
    <row r="466" spans="1:4" x14ac:dyDescent="0.3">
      <c r="A466" s="2" t="s">
        <v>1026</v>
      </c>
      <c r="B466" s="5">
        <v>1</v>
      </c>
      <c r="C466" s="3">
        <v>2</v>
      </c>
      <c r="D466" t="str">
        <f>VLOOKUP(A466,Таксономия!A:D,4)</f>
        <v xml:space="preserve"> Planctomycetia</v>
      </c>
    </row>
    <row r="467" spans="1:4" x14ac:dyDescent="0.3">
      <c r="A467" s="2" t="s">
        <v>1028</v>
      </c>
      <c r="B467" s="5">
        <v>1</v>
      </c>
      <c r="C467" s="3">
        <v>3</v>
      </c>
      <c r="D467" t="str">
        <f>VLOOKUP(A467,Таксономия!A:D,4)</f>
        <v xml:space="preserve"> Planctomycetia</v>
      </c>
    </row>
    <row r="468" spans="1:4" x14ac:dyDescent="0.3">
      <c r="A468" s="2" t="s">
        <v>1030</v>
      </c>
      <c r="B468" s="5">
        <v>1</v>
      </c>
      <c r="C468" s="3">
        <v>3</v>
      </c>
      <c r="D468" t="str">
        <f>VLOOKUP(A468,Таксономия!A:D,4)</f>
        <v xml:space="preserve"> Flavobacteriia</v>
      </c>
    </row>
    <row r="469" spans="1:4" x14ac:dyDescent="0.3">
      <c r="A469" s="2" t="s">
        <v>1032</v>
      </c>
      <c r="B469" s="5">
        <v>1</v>
      </c>
      <c r="C469" s="3">
        <v>1</v>
      </c>
      <c r="D469" t="str">
        <f>VLOOKUP(A469,Таксономия!A:D,4)</f>
        <v xml:space="preserve"> Archaeoglobi</v>
      </c>
    </row>
    <row r="470" spans="1:4" x14ac:dyDescent="0.3">
      <c r="A470" s="2" t="s">
        <v>1034</v>
      </c>
      <c r="B470" s="5">
        <v>1</v>
      </c>
      <c r="C470" s="3">
        <v>1</v>
      </c>
      <c r="D470" t="str">
        <f>VLOOKUP(A470,Таксономия!A:D,4)</f>
        <v xml:space="preserve"> Archaeoglobi</v>
      </c>
    </row>
    <row r="471" spans="1:4" x14ac:dyDescent="0.3">
      <c r="A471" s="2" t="s">
        <v>1036</v>
      </c>
      <c r="B471" s="5">
        <v>1</v>
      </c>
      <c r="C471" s="3">
        <v>1</v>
      </c>
      <c r="D471" t="str">
        <f>VLOOKUP(A471,Таксономия!A:D,4)</f>
        <v xml:space="preserve"> Archaeoglobi</v>
      </c>
    </row>
    <row r="472" spans="1:4" x14ac:dyDescent="0.3">
      <c r="A472" s="2" t="s">
        <v>1038</v>
      </c>
      <c r="B472" s="5">
        <v>1</v>
      </c>
      <c r="C472" s="3">
        <v>1</v>
      </c>
      <c r="D472" t="str">
        <f>VLOOKUP(A472,Таксономия!A:D,4)</f>
        <v xml:space="preserve"> Gammaproteobacteria</v>
      </c>
    </row>
    <row r="473" spans="1:4" x14ac:dyDescent="0.3">
      <c r="A473" s="2" t="s">
        <v>1040</v>
      </c>
      <c r="B473" s="5">
        <v>1</v>
      </c>
      <c r="C473" s="3">
        <v>2</v>
      </c>
      <c r="D473" t="str">
        <f>VLOOKUP(A473,Таксономия!A:D,4)</f>
        <v xml:space="preserve"> Deinococci</v>
      </c>
    </row>
    <row r="474" spans="1:4" x14ac:dyDescent="0.3">
      <c r="A474" s="2" t="s">
        <v>1042</v>
      </c>
      <c r="B474" s="5">
        <v>1</v>
      </c>
      <c r="C474" s="3">
        <v>3</v>
      </c>
      <c r="D474" t="str">
        <f>VLOOKUP(A474,Таксономия!A:D,4)</f>
        <v xml:space="preserve"> Gammaproteobacteria</v>
      </c>
    </row>
    <row r="475" spans="1:4" x14ac:dyDescent="0.3">
      <c r="A475" s="2" t="s">
        <v>1046</v>
      </c>
      <c r="B475" s="5">
        <v>1</v>
      </c>
      <c r="C475" s="3">
        <v>2</v>
      </c>
      <c r="D475" t="str">
        <f>VLOOKUP(A475,Таксономия!A:D,4)</f>
        <v xml:space="preserve"> Betaproteobacteria</v>
      </c>
    </row>
    <row r="476" spans="1:4" x14ac:dyDescent="0.3">
      <c r="A476" s="2" t="s">
        <v>1048</v>
      </c>
      <c r="B476" s="5">
        <v>1</v>
      </c>
      <c r="C476" s="3">
        <v>1</v>
      </c>
      <c r="D476" t="str">
        <f>VLOOKUP(A476,Таксономия!A:D,4)</f>
        <v xml:space="preserve"> Betaproteobacteria</v>
      </c>
    </row>
    <row r="477" spans="1:4" x14ac:dyDescent="0.3">
      <c r="A477" s="2" t="s">
        <v>1050</v>
      </c>
      <c r="B477" s="5">
        <v>1</v>
      </c>
      <c r="C477" s="3">
        <v>1</v>
      </c>
      <c r="D477" t="str">
        <f>VLOOKUP(A477,Таксономия!A:D,4)</f>
        <v xml:space="preserve"> Betaproteobacteria</v>
      </c>
    </row>
    <row r="478" spans="1:4" x14ac:dyDescent="0.3">
      <c r="A478" s="2" t="s">
        <v>1052</v>
      </c>
      <c r="B478" s="5">
        <v>1</v>
      </c>
      <c r="C478" s="3">
        <v>2</v>
      </c>
      <c r="D478" t="str">
        <f>VLOOKUP(A478,Таксономия!A:D,4)</f>
        <v xml:space="preserve"> Betaproteobacteria</v>
      </c>
    </row>
    <row r="479" spans="1:4" x14ac:dyDescent="0.3">
      <c r="A479" s="2" t="s">
        <v>1054</v>
      </c>
      <c r="B479" s="5">
        <v>1</v>
      </c>
      <c r="C479" s="3">
        <v>2</v>
      </c>
      <c r="D479" t="str">
        <f>VLOOKUP(A479,Таксономия!A:D,4)</f>
        <v xml:space="preserve"> Betaproteobacteria</v>
      </c>
    </row>
    <row r="480" spans="1:4" x14ac:dyDescent="0.3">
      <c r="A480" s="14" t="s">
        <v>1056</v>
      </c>
      <c r="B480" s="15">
        <v>2</v>
      </c>
      <c r="C480" s="15">
        <v>2</v>
      </c>
      <c r="D480" t="str">
        <f>VLOOKUP(A480,Таксономия!A:D,4)</f>
        <v xml:space="preserve"> Deltaproteobacteria</v>
      </c>
    </row>
    <row r="481" spans="1:4" x14ac:dyDescent="0.3">
      <c r="A481" s="2" t="s">
        <v>1058</v>
      </c>
      <c r="B481" s="5">
        <v>1</v>
      </c>
      <c r="C481" s="3">
        <v>3</v>
      </c>
      <c r="D481" t="str">
        <f>VLOOKUP(A481,Таксономия!A:D,4)</f>
        <v xml:space="preserve"> Flavobacteriia</v>
      </c>
    </row>
    <row r="482" spans="1:4" x14ac:dyDescent="0.3">
      <c r="A482" s="2" t="s">
        <v>1060</v>
      </c>
      <c r="B482" s="5">
        <v>2</v>
      </c>
      <c r="C482" s="3">
        <v>3</v>
      </c>
      <c r="D482" t="str">
        <f>VLOOKUP(A482,Таксономия!A:D,4)</f>
        <v xml:space="preserve"> Sphingobacteriia</v>
      </c>
    </row>
    <row r="483" spans="1:4" x14ac:dyDescent="0.3">
      <c r="A483" s="2" t="s">
        <v>1062</v>
      </c>
      <c r="B483" s="5">
        <v>1</v>
      </c>
      <c r="C483" s="3">
        <v>3</v>
      </c>
      <c r="D483" t="str">
        <f>VLOOKUP(A483,Таксономия!A:D,4)</f>
        <v xml:space="preserve"> Sphingobacteriia</v>
      </c>
    </row>
    <row r="484" spans="1:4" x14ac:dyDescent="0.3">
      <c r="A484" s="2" t="s">
        <v>1064</v>
      </c>
      <c r="B484" s="5">
        <v>1</v>
      </c>
      <c r="C484" s="3">
        <v>1</v>
      </c>
      <c r="D484" t="str">
        <f>VLOOKUP(A484,Таксономия!A:D,4)</f>
        <v xml:space="preserve"> Deinococci</v>
      </c>
    </row>
    <row r="485" spans="1:4" x14ac:dyDescent="0.3">
      <c r="A485" s="2" t="s">
        <v>1066</v>
      </c>
      <c r="B485" s="5">
        <v>1</v>
      </c>
      <c r="C485" s="3">
        <v>2</v>
      </c>
      <c r="D485" t="str">
        <f>VLOOKUP(A485,Таксономия!A:D,4)</f>
        <v xml:space="preserve"> Alphaproteobacteria</v>
      </c>
    </row>
    <row r="486" spans="1:4" x14ac:dyDescent="0.3">
      <c r="A486" s="2" t="s">
        <v>1068</v>
      </c>
      <c r="B486" s="5">
        <v>1</v>
      </c>
      <c r="C486" s="3">
        <v>2</v>
      </c>
      <c r="D486" t="str">
        <f>VLOOKUP(A486,Таксономия!A:D,4)</f>
        <v xml:space="preserve"> Flavobacteriia</v>
      </c>
    </row>
    <row r="487" spans="1:4" x14ac:dyDescent="0.3">
      <c r="A487" s="2" t="s">
        <v>1070</v>
      </c>
      <c r="B487" s="5">
        <v>1</v>
      </c>
      <c r="C487" s="3">
        <v>3</v>
      </c>
      <c r="D487" t="str">
        <f>VLOOKUP(A487,Таксономия!A:D,4)</f>
        <v xml:space="preserve"> Alphaproteobacteria</v>
      </c>
    </row>
    <row r="488" spans="1:4" x14ac:dyDescent="0.3">
      <c r="A488" s="2" t="s">
        <v>1073</v>
      </c>
      <c r="B488" s="5">
        <v>1</v>
      </c>
      <c r="C488" s="3">
        <v>1</v>
      </c>
      <c r="D488" t="str">
        <f>VLOOKUP(A488,Таксономия!A:D,4)</f>
        <v xml:space="preserve"> Gammaproteobacteria</v>
      </c>
    </row>
    <row r="489" spans="1:4" x14ac:dyDescent="0.3">
      <c r="A489" s="2" t="s">
        <v>1075</v>
      </c>
      <c r="B489" s="5">
        <v>1</v>
      </c>
      <c r="C489" s="3">
        <v>1</v>
      </c>
      <c r="D489" t="str">
        <f>VLOOKUP(A489,Таксономия!A:D,4)</f>
        <v xml:space="preserve"> Gammaproteobacteria</v>
      </c>
    </row>
    <row r="490" spans="1:4" x14ac:dyDescent="0.3">
      <c r="A490" s="2" t="s">
        <v>1077</v>
      </c>
      <c r="B490" s="5">
        <v>1</v>
      </c>
      <c r="C490" s="3">
        <v>1</v>
      </c>
      <c r="D490" t="str">
        <f>VLOOKUP(A490,Таксономия!A:D,4)</f>
        <v xml:space="preserve"> Gammaproteobacteria</v>
      </c>
    </row>
    <row r="491" spans="1:4" x14ac:dyDescent="0.3">
      <c r="A491" s="2" t="s">
        <v>1079</v>
      </c>
      <c r="B491" s="5">
        <v>1</v>
      </c>
      <c r="C491" s="3">
        <v>3</v>
      </c>
      <c r="D491" t="str">
        <f>VLOOKUP(A491,Таксономия!A:D,4)</f>
        <v xml:space="preserve"> Gammaproteobacteria</v>
      </c>
    </row>
    <row r="492" spans="1:4" x14ac:dyDescent="0.3">
      <c r="A492" s="2" t="s">
        <v>1081</v>
      </c>
      <c r="B492" s="5">
        <v>1</v>
      </c>
      <c r="C492" s="3">
        <v>1</v>
      </c>
      <c r="D492" t="str">
        <f>VLOOKUP(A492,Таксономия!A:D,4)</f>
        <v xml:space="preserve"> Gammaproteobacteria</v>
      </c>
    </row>
    <row r="493" spans="1:4" x14ac:dyDescent="0.3">
      <c r="A493" s="2" t="s">
        <v>1083</v>
      </c>
      <c r="B493" s="5">
        <v>1</v>
      </c>
      <c r="C493" s="3">
        <v>2</v>
      </c>
      <c r="D493" t="str">
        <f>VLOOKUP(A493,Таксономия!A:D,4)</f>
        <v xml:space="preserve"> Gammaproteobacteria</v>
      </c>
    </row>
    <row r="494" spans="1:4" x14ac:dyDescent="0.3">
      <c r="A494" s="2" t="s">
        <v>1085</v>
      </c>
      <c r="B494" s="5">
        <v>1</v>
      </c>
      <c r="C494" s="3">
        <v>1</v>
      </c>
      <c r="D494" t="str">
        <f>VLOOKUP(A494,Таксономия!A:D,4)</f>
        <v xml:space="preserve"> Thermodesulfobacteriales</v>
      </c>
    </row>
    <row r="495" spans="1:4" x14ac:dyDescent="0.3">
      <c r="A495" s="2" t="s">
        <v>1087</v>
      </c>
      <c r="B495" s="5">
        <v>1</v>
      </c>
      <c r="C495" s="3">
        <v>2</v>
      </c>
      <c r="D495" t="str">
        <f>VLOOKUP(A495,Таксономия!A:D,4)</f>
        <v xml:space="preserve"> Thermodesulfobacteriales</v>
      </c>
    </row>
    <row r="496" spans="1:4" x14ac:dyDescent="0.3">
      <c r="A496" s="2" t="s">
        <v>1090</v>
      </c>
      <c r="B496" s="5">
        <v>1</v>
      </c>
      <c r="C496" s="3">
        <v>1</v>
      </c>
      <c r="D496" t="str">
        <f>VLOOKUP(A496,Таксономия!A:D,4)</f>
        <v xml:space="preserve"> Deltaproteobacteria</v>
      </c>
    </row>
    <row r="497" spans="1:4" x14ac:dyDescent="0.3">
      <c r="A497" s="2" t="s">
        <v>1092</v>
      </c>
      <c r="B497" s="5">
        <v>1</v>
      </c>
      <c r="C497" s="3">
        <v>2</v>
      </c>
      <c r="D497" t="str">
        <f>VLOOKUP(A497,Таксономия!A:D,4)</f>
        <v xml:space="preserve"> Deltaproteobacteria</v>
      </c>
    </row>
    <row r="498" spans="1:4" x14ac:dyDescent="0.3">
      <c r="A498" s="2" t="s">
        <v>1094</v>
      </c>
      <c r="B498" s="5">
        <v>1</v>
      </c>
      <c r="C498" s="3">
        <v>2</v>
      </c>
      <c r="D498" t="str">
        <f>VLOOKUP(A498,Таксономия!A:D,4)</f>
        <v xml:space="preserve"> Deltaproteobacteria</v>
      </c>
    </row>
    <row r="499" spans="1:4" x14ac:dyDescent="0.3">
      <c r="A499" s="2" t="s">
        <v>1096</v>
      </c>
      <c r="B499" s="5">
        <v>1</v>
      </c>
      <c r="C499" s="3">
        <v>1</v>
      </c>
      <c r="D499" t="str">
        <f>VLOOKUP(A499,Таксономия!A:D,4)</f>
        <v xml:space="preserve"> Deferribacterales</v>
      </c>
    </row>
    <row r="500" spans="1:4" x14ac:dyDescent="0.3">
      <c r="A500" s="2" t="s">
        <v>1098</v>
      </c>
      <c r="B500" s="5">
        <v>1</v>
      </c>
      <c r="C500" s="3">
        <v>3</v>
      </c>
      <c r="D500" t="str">
        <f>VLOOKUP(A500,Таксономия!A:D,4)</f>
        <v xml:space="preserve"> Deferribacterales</v>
      </c>
    </row>
    <row r="501" spans="1:4" x14ac:dyDescent="0.3">
      <c r="A501" s="2" t="s">
        <v>1100</v>
      </c>
      <c r="B501" s="5">
        <v>1</v>
      </c>
      <c r="C501" s="3">
        <v>3</v>
      </c>
      <c r="D501" t="str">
        <f>VLOOKUP(A501,Таксономия!A:D,4)</f>
        <v xml:space="preserve"> Cytophagia</v>
      </c>
    </row>
    <row r="502" spans="1:4" x14ac:dyDescent="0.3">
      <c r="A502" s="2" t="s">
        <v>1102</v>
      </c>
      <c r="B502" s="5">
        <v>1</v>
      </c>
      <c r="C502" s="3">
        <v>1</v>
      </c>
      <c r="D502" t="str">
        <f>VLOOKUP(A502,Таксономия!A:D,4)</f>
        <v xml:space="preserve"> Cytophagia</v>
      </c>
    </row>
    <row r="503" spans="1:4" x14ac:dyDescent="0.3">
      <c r="A503" s="2" t="s">
        <v>1104</v>
      </c>
      <c r="B503" s="5">
        <v>1</v>
      </c>
      <c r="C503" s="3">
        <v>2</v>
      </c>
      <c r="D503" t="str">
        <f>VLOOKUP(A503,Таксономия!A:D,4)</f>
        <v xml:space="preserve"> Flavobacteriia</v>
      </c>
    </row>
    <row r="504" spans="1:4" x14ac:dyDescent="0.3">
      <c r="A504" s="2" t="s">
        <v>1106</v>
      </c>
      <c r="B504" s="5">
        <v>1</v>
      </c>
      <c r="C504" s="3">
        <v>1</v>
      </c>
      <c r="D504" t="str">
        <f>VLOOKUP(A504,Таксономия!A:D,4)</f>
        <v xml:space="preserve"> Gammaproteobacteria</v>
      </c>
    </row>
    <row r="505" spans="1:4" x14ac:dyDescent="0.3">
      <c r="A505" s="2" t="s">
        <v>1108</v>
      </c>
      <c r="B505" s="5">
        <v>1</v>
      </c>
      <c r="C505" s="3">
        <v>1</v>
      </c>
      <c r="D505" t="str">
        <f>VLOOKUP(A505,Таксономия!A:D,4)</f>
        <v xml:space="preserve"> Gammaproteobacteria</v>
      </c>
    </row>
    <row r="506" spans="1:4" x14ac:dyDescent="0.3">
      <c r="A506" s="2" t="s">
        <v>1110</v>
      </c>
      <c r="B506" s="5">
        <v>1</v>
      </c>
      <c r="C506" s="3">
        <v>2</v>
      </c>
      <c r="D506" t="str">
        <f>VLOOKUP(A506,Таксономия!A:D,4)</f>
        <v xml:space="preserve"> Gammaproteobacteria</v>
      </c>
    </row>
    <row r="507" spans="1:4" x14ac:dyDescent="0.3">
      <c r="A507" s="2" t="s">
        <v>1112</v>
      </c>
      <c r="B507" s="5">
        <v>1</v>
      </c>
      <c r="C507" s="3">
        <v>1</v>
      </c>
      <c r="D507" t="str">
        <f>VLOOKUP(A507,Таксономия!A:D,4)</f>
        <v xml:space="preserve"> Gammaproteobacteria</v>
      </c>
    </row>
    <row r="508" spans="1:4" x14ac:dyDescent="0.3">
      <c r="A508" s="2" t="s">
        <v>1114</v>
      </c>
      <c r="B508" s="5">
        <v>1</v>
      </c>
      <c r="C508" s="3">
        <v>1</v>
      </c>
      <c r="D508" t="str">
        <f>VLOOKUP(A508,Таксономия!A:D,4)</f>
        <v xml:space="preserve"> Gammaproteobacteria</v>
      </c>
    </row>
    <row r="509" spans="1:4" x14ac:dyDescent="0.3">
      <c r="A509" s="2" t="s">
        <v>1116</v>
      </c>
      <c r="B509" s="5">
        <v>1</v>
      </c>
      <c r="C509" s="3">
        <v>1</v>
      </c>
      <c r="D509" t="str">
        <f>VLOOKUP(A509,Таксономия!A:D,4)</f>
        <v xml:space="preserve"> Gammaproteobacteria</v>
      </c>
    </row>
    <row r="510" spans="1:4" x14ac:dyDescent="0.3">
      <c r="A510" s="2" t="s">
        <v>1118</v>
      </c>
      <c r="B510" s="5">
        <v>1</v>
      </c>
      <c r="C510" s="3">
        <v>2</v>
      </c>
      <c r="D510" t="str">
        <f>VLOOKUP(A510,Таксономия!A:D,4)</f>
        <v xml:space="preserve"> Gammaproteobacteria</v>
      </c>
    </row>
    <row r="511" spans="1:4" x14ac:dyDescent="0.3">
      <c r="A511" s="2" t="s">
        <v>1120</v>
      </c>
      <c r="B511" s="5">
        <v>1</v>
      </c>
      <c r="C511" s="3">
        <v>1</v>
      </c>
      <c r="D511" t="str">
        <f>VLOOKUP(A511,Таксономия!A:D,4)</f>
        <v xml:space="preserve"> Gammaproteobacteria</v>
      </c>
    </row>
    <row r="512" spans="1:4" x14ac:dyDescent="0.3">
      <c r="A512" s="2" t="s">
        <v>1122</v>
      </c>
      <c r="B512" s="5">
        <v>1</v>
      </c>
      <c r="C512" s="3">
        <v>2</v>
      </c>
      <c r="D512" t="str">
        <f>VLOOKUP(A512,Таксономия!A:D,4)</f>
        <v xml:space="preserve"> Cytophagia</v>
      </c>
    </row>
    <row r="513" spans="1:4" x14ac:dyDescent="0.3">
      <c r="A513" s="2" t="s">
        <v>1124</v>
      </c>
      <c r="B513" s="5">
        <v>1</v>
      </c>
      <c r="C513" s="3">
        <v>2</v>
      </c>
      <c r="D513" t="str">
        <f>VLOOKUP(A513,Таксономия!A:D,4)</f>
        <v xml:space="preserve"> Flavobacteriia</v>
      </c>
    </row>
    <row r="514" spans="1:4" x14ac:dyDescent="0.3">
      <c r="A514" s="2" t="s">
        <v>1126</v>
      </c>
      <c r="B514" s="5">
        <v>1</v>
      </c>
      <c r="C514" s="3">
        <v>1</v>
      </c>
      <c r="D514" t="str">
        <f>VLOOKUP(A514,Таксономия!A:D,4)</f>
        <v xml:space="preserve"> Deltaproteobacteria</v>
      </c>
    </row>
    <row r="515" spans="1:4" x14ac:dyDescent="0.3">
      <c r="A515" s="2" t="s">
        <v>1128</v>
      </c>
      <c r="B515" s="5">
        <v>1</v>
      </c>
      <c r="C515" s="3">
        <v>1</v>
      </c>
      <c r="D515" t="str">
        <f>VLOOKUP(A515,Таксономия!A:D,4)</f>
        <v xml:space="preserve"> Deltaproteobacteria</v>
      </c>
    </row>
    <row r="516" spans="1:4" x14ac:dyDescent="0.3">
      <c r="A516" s="14" t="s">
        <v>1130</v>
      </c>
      <c r="B516" s="15">
        <v>2</v>
      </c>
      <c r="C516" s="15">
        <v>2</v>
      </c>
      <c r="D516" t="str">
        <f>VLOOKUP(A516,Таксономия!A:D,4)</f>
        <v xml:space="preserve"> Deltaproteobacteria</v>
      </c>
    </row>
    <row r="517" spans="1:4" x14ac:dyDescent="0.3">
      <c r="A517" s="2" t="s">
        <v>1132</v>
      </c>
      <c r="B517" s="5">
        <v>1</v>
      </c>
      <c r="C517" s="3">
        <v>1</v>
      </c>
      <c r="D517" t="str">
        <f>VLOOKUP(A517,Таксономия!A:D,4)</f>
        <v xml:space="preserve"> Alphaproteobacteria</v>
      </c>
    </row>
    <row r="518" spans="1:4" x14ac:dyDescent="0.3">
      <c r="A518" s="2" t="s">
        <v>1134</v>
      </c>
      <c r="B518" s="5">
        <v>1</v>
      </c>
      <c r="C518" s="3">
        <v>3</v>
      </c>
      <c r="D518" t="str">
        <f>VLOOKUP(A518,Таксономия!A:D,4)</f>
        <v xml:space="preserve"> Gammaproteobacteria</v>
      </c>
    </row>
    <row r="519" spans="1:4" x14ac:dyDescent="0.3">
      <c r="A519" s="2" t="s">
        <v>1137</v>
      </c>
      <c r="B519" s="5">
        <v>1</v>
      </c>
      <c r="C519" s="3">
        <v>3</v>
      </c>
      <c r="D519" t="str">
        <f>VLOOKUP(A519,Таксономия!A:D,4)</f>
        <v xml:space="preserve"> Gammaproteobacteria</v>
      </c>
    </row>
    <row r="520" spans="1:4" x14ac:dyDescent="0.3">
      <c r="A520" s="2" t="s">
        <v>1139</v>
      </c>
      <c r="B520" s="5">
        <v>1</v>
      </c>
      <c r="C520" s="3">
        <v>2</v>
      </c>
      <c r="D520" t="str">
        <f>VLOOKUP(A520,Таксономия!A:D,4)</f>
        <v xml:space="preserve"> Flavobacteriia</v>
      </c>
    </row>
    <row r="521" spans="1:4" x14ac:dyDescent="0.3">
      <c r="A521" s="2" t="s">
        <v>1141</v>
      </c>
      <c r="B521" s="5">
        <v>1</v>
      </c>
      <c r="C521" s="3">
        <v>3</v>
      </c>
      <c r="D521" t="str">
        <f>VLOOKUP(A521,Таксономия!A:D,4)</f>
        <v xml:space="preserve"> Gammaproteobacteria</v>
      </c>
    </row>
    <row r="522" spans="1:4" x14ac:dyDescent="0.3">
      <c r="A522" s="2" t="s">
        <v>1143</v>
      </c>
      <c r="B522" s="5">
        <v>1</v>
      </c>
      <c r="C522" s="3">
        <v>1</v>
      </c>
      <c r="D522" t="str">
        <f>VLOOKUP(A522,Таксономия!A:D,4)</f>
        <v xml:space="preserve"> Clostridia</v>
      </c>
    </row>
    <row r="523" spans="1:4" x14ac:dyDescent="0.3">
      <c r="A523" s="2" t="s">
        <v>1145</v>
      </c>
      <c r="B523" s="5">
        <v>1</v>
      </c>
      <c r="C523" s="3">
        <v>2</v>
      </c>
      <c r="D523" t="str">
        <f>VLOOKUP(A523,Таксономия!A:D,4)</f>
        <v xml:space="preserve"> Clostridia</v>
      </c>
    </row>
    <row r="524" spans="1:4" x14ac:dyDescent="0.3">
      <c r="A524" s="14" t="s">
        <v>1147</v>
      </c>
      <c r="B524" s="15">
        <v>2</v>
      </c>
      <c r="C524" s="15">
        <v>2</v>
      </c>
      <c r="D524" t="str">
        <f>VLOOKUP(A524,Таксономия!A:D,4)</f>
        <v xml:space="preserve"> Deltaproteobacteria</v>
      </c>
    </row>
    <row r="525" spans="1:4" x14ac:dyDescent="0.3">
      <c r="A525" s="2" t="s">
        <v>1149</v>
      </c>
      <c r="B525" s="5">
        <v>2</v>
      </c>
      <c r="C525" s="3">
        <v>2</v>
      </c>
      <c r="D525" t="str">
        <f>VLOOKUP(A525,Таксономия!A:D,4)</f>
        <v xml:space="preserve"> Acidobacteria subdivision 4</v>
      </c>
    </row>
    <row r="526" spans="1:4" x14ac:dyDescent="0.3">
      <c r="A526" s="2" t="s">
        <v>1151</v>
      </c>
      <c r="B526" s="5">
        <v>1</v>
      </c>
      <c r="C526" s="3">
        <v>1</v>
      </c>
      <c r="D526" t="str">
        <f>VLOOKUP(A526,Таксономия!A:D,4)</f>
        <v xml:space="preserve"> Acidobacteria subdivision 4</v>
      </c>
    </row>
    <row r="527" spans="1:4" x14ac:dyDescent="0.3">
      <c r="A527" s="2" t="s">
        <v>1153</v>
      </c>
      <c r="B527" s="5">
        <v>2</v>
      </c>
      <c r="C527" s="3">
        <v>2</v>
      </c>
      <c r="D527" t="str">
        <f>VLOOKUP(A527,Таксономия!A:D,4)</f>
        <v xml:space="preserve"> Acidobacteria subdivision 4</v>
      </c>
    </row>
    <row r="528" spans="1:4" x14ac:dyDescent="0.3">
      <c r="A528" s="2" t="s">
        <v>1155</v>
      </c>
      <c r="B528" s="5">
        <v>1</v>
      </c>
      <c r="C528" s="3">
        <v>2</v>
      </c>
      <c r="D528" t="str">
        <f>VLOOKUP(A528,Таксономия!A:D,4)</f>
        <v xml:space="preserve"> Flavobacteriia</v>
      </c>
    </row>
    <row r="529" spans="1:4" x14ac:dyDescent="0.3">
      <c r="A529" s="2" t="s">
        <v>1157</v>
      </c>
      <c r="B529" s="5">
        <v>1</v>
      </c>
      <c r="C529" s="3">
        <v>2</v>
      </c>
      <c r="D529" t="str">
        <f>VLOOKUP(A529,Таксономия!A:D,4)</f>
        <v xml:space="preserve"> Bacteroidetes Order II. Incertae sedis</v>
      </c>
    </row>
    <row r="530" spans="1:4" x14ac:dyDescent="0.3">
      <c r="A530" s="2" t="s">
        <v>1159</v>
      </c>
      <c r="B530" s="5">
        <v>1</v>
      </c>
      <c r="C530" s="3">
        <v>2</v>
      </c>
      <c r="D530" t="str">
        <f>VLOOKUP(A530,Таксономия!A:D,4)</f>
        <v xml:space="preserve"> Flavobacteriia</v>
      </c>
    </row>
    <row r="531" spans="1:4" x14ac:dyDescent="0.3">
      <c r="A531" s="2" t="s">
        <v>1161</v>
      </c>
      <c r="B531" s="5">
        <v>1</v>
      </c>
      <c r="C531" s="3">
        <v>1</v>
      </c>
      <c r="D531" t="str">
        <f>VLOOKUP(A531,Таксономия!A:D,4)</f>
        <v xml:space="preserve"> Flavobacteriia</v>
      </c>
    </row>
    <row r="532" spans="1:4" x14ac:dyDescent="0.3">
      <c r="A532" s="2" t="s">
        <v>1163</v>
      </c>
      <c r="B532" s="5">
        <v>1</v>
      </c>
      <c r="C532" s="3">
        <v>1</v>
      </c>
      <c r="D532" t="str">
        <f>VLOOKUP(A532,Таксономия!A:D,4)</f>
        <v xml:space="preserve"> Flavobacteriia</v>
      </c>
    </row>
    <row r="533" spans="1:4" x14ac:dyDescent="0.3">
      <c r="A533" s="2" t="s">
        <v>1165</v>
      </c>
      <c r="B533" s="5">
        <v>1</v>
      </c>
      <c r="C533" s="3">
        <v>1</v>
      </c>
      <c r="D533" t="str">
        <f>VLOOKUP(A533,Таксономия!A:D,4)</f>
        <v xml:space="preserve"> Deltaproteobacteria</v>
      </c>
    </row>
    <row r="534" spans="1:4" x14ac:dyDescent="0.3">
      <c r="A534" s="2" t="s">
        <v>1167</v>
      </c>
      <c r="B534" s="5">
        <v>1</v>
      </c>
      <c r="C534" s="3">
        <v>1</v>
      </c>
      <c r="D534" t="str">
        <f>VLOOKUP(A534,Таксономия!A:D,4)</f>
        <v xml:space="preserve"> Deltaproteobacteria</v>
      </c>
    </row>
    <row r="535" spans="1:4" x14ac:dyDescent="0.3">
      <c r="A535" s="2" t="s">
        <v>1169</v>
      </c>
      <c r="B535" s="5">
        <v>1</v>
      </c>
      <c r="C535" s="3">
        <v>1</v>
      </c>
      <c r="D535" t="str">
        <f>VLOOKUP(A535,Таксономия!A:D,4)</f>
        <v xml:space="preserve"> Deltaproteobacteria</v>
      </c>
    </row>
    <row r="536" spans="1:4" x14ac:dyDescent="0.3">
      <c r="A536" s="2" t="s">
        <v>1171</v>
      </c>
      <c r="B536" s="5">
        <v>1</v>
      </c>
      <c r="C536" s="3">
        <v>2</v>
      </c>
      <c r="D536" t="str">
        <f>VLOOKUP(A536,Таксономия!A:D,4)</f>
        <v xml:space="preserve"> Deltaproteobacteria</v>
      </c>
    </row>
    <row r="537" spans="1:4" x14ac:dyDescent="0.3">
      <c r="A537" s="2" t="s">
        <v>1173</v>
      </c>
      <c r="B537" s="5">
        <v>1</v>
      </c>
      <c r="C537" s="3">
        <v>1</v>
      </c>
      <c r="D537" t="str">
        <f>VLOOKUP(A537,Таксономия!A:D,4)</f>
        <v xml:space="preserve"> Deltaproteobacteria</v>
      </c>
    </row>
    <row r="538" spans="1:4" x14ac:dyDescent="0.3">
      <c r="A538" s="14" t="s">
        <v>1175</v>
      </c>
      <c r="B538" s="15">
        <v>2</v>
      </c>
      <c r="C538" s="15">
        <v>2</v>
      </c>
      <c r="D538" t="str">
        <f>VLOOKUP(A538,Таксономия!A:D,4)</f>
        <v xml:space="preserve"> Deltaproteobacteria</v>
      </c>
    </row>
    <row r="539" spans="1:4" x14ac:dyDescent="0.3">
      <c r="A539" s="2" t="s">
        <v>1177</v>
      </c>
      <c r="B539" s="5">
        <v>1</v>
      </c>
      <c r="C539" s="3">
        <v>3</v>
      </c>
      <c r="D539" t="str">
        <f>VLOOKUP(A539,Таксономия!A:D,4)</f>
        <v xml:space="preserve"> Alphaproteobacteria</v>
      </c>
    </row>
    <row r="540" spans="1:4" x14ac:dyDescent="0.3">
      <c r="A540" s="2" t="s">
        <v>1179</v>
      </c>
      <c r="B540" s="5">
        <v>1</v>
      </c>
      <c r="C540" s="3">
        <v>1</v>
      </c>
      <c r="D540" t="str">
        <f>VLOOKUP(A540,Таксономия!A:D,4)</f>
        <v xml:space="preserve"> Alphaproteobacteria</v>
      </c>
    </row>
    <row r="541" spans="1:4" x14ac:dyDescent="0.3">
      <c r="A541" s="2" t="s">
        <v>1181</v>
      </c>
      <c r="B541" s="5">
        <v>1</v>
      </c>
      <c r="C541" s="3">
        <v>2</v>
      </c>
      <c r="D541" t="str">
        <f>VLOOKUP(A541,Таксономия!A:D,4)</f>
        <v xml:space="preserve"> Deltaproteobacteria</v>
      </c>
    </row>
    <row r="542" spans="1:4" x14ac:dyDescent="0.3">
      <c r="A542" s="14" t="s">
        <v>1183</v>
      </c>
      <c r="B542" s="15">
        <v>2</v>
      </c>
      <c r="C542" s="15">
        <v>2</v>
      </c>
      <c r="D542" t="str">
        <f>VLOOKUP(A542,Таксономия!A:D,4)</f>
        <v xml:space="preserve"> Deltaproteobacteria</v>
      </c>
    </row>
    <row r="543" spans="1:4" x14ac:dyDescent="0.3">
      <c r="A543" s="2" t="s">
        <v>1185</v>
      </c>
      <c r="B543" s="5">
        <v>1</v>
      </c>
      <c r="C543" s="3">
        <v>2</v>
      </c>
      <c r="D543" t="str">
        <f>VLOOKUP(A543,Таксономия!A:D,4)</f>
        <v xml:space="preserve"> Flavobacteriia</v>
      </c>
    </row>
    <row r="544" spans="1:4" x14ac:dyDescent="0.3">
      <c r="A544" s="2" t="s">
        <v>1187</v>
      </c>
      <c r="B544" s="5">
        <v>1</v>
      </c>
      <c r="C544" s="3">
        <v>2</v>
      </c>
      <c r="D544" t="str">
        <f>VLOOKUP(A544,Таксономия!A:D,4)</f>
        <v xml:space="preserve"> Gammaproteobacteria</v>
      </c>
    </row>
    <row r="545" spans="1:4" x14ac:dyDescent="0.3">
      <c r="A545" s="2" t="s">
        <v>1189</v>
      </c>
      <c r="B545" s="5">
        <v>1</v>
      </c>
      <c r="C545" s="3">
        <v>3</v>
      </c>
      <c r="D545" t="str">
        <f>VLOOKUP(A545,Таксономия!A:D,4)</f>
        <v xml:space="preserve"> Flavobacteriia</v>
      </c>
    </row>
    <row r="546" spans="1:4" x14ac:dyDescent="0.3">
      <c r="A546" s="2" t="s">
        <v>1191</v>
      </c>
      <c r="B546" s="5">
        <v>1</v>
      </c>
      <c r="C546" s="3">
        <v>2</v>
      </c>
      <c r="D546" t="str">
        <f>VLOOKUP(A546,Таксономия!A:D,4)</f>
        <v xml:space="preserve"> Deinococci</v>
      </c>
    </row>
    <row r="547" spans="1:4" x14ac:dyDescent="0.3">
      <c r="A547" s="2" t="s">
        <v>1193</v>
      </c>
      <c r="B547" s="5">
        <v>2</v>
      </c>
      <c r="C547" s="3">
        <v>2</v>
      </c>
      <c r="D547" t="str">
        <f>VLOOKUP(A547,Таксономия!A:D,4)</f>
        <v xml:space="preserve"> Acidobacteriales</v>
      </c>
    </row>
    <row r="548" spans="1:4" x14ac:dyDescent="0.3">
      <c r="A548" s="2" t="s">
        <v>1195</v>
      </c>
      <c r="B548" s="5">
        <v>1</v>
      </c>
      <c r="C548" s="3">
        <v>3</v>
      </c>
      <c r="D548" t="str">
        <f>VLOOKUP(A548,Таксономия!A:D,4)</f>
        <v xml:space="preserve"> Flavobacteriia</v>
      </c>
    </row>
    <row r="549" spans="1:4" x14ac:dyDescent="0.3">
      <c r="A549" s="2" t="s">
        <v>1197</v>
      </c>
      <c r="B549" s="5">
        <v>1</v>
      </c>
      <c r="C549" s="3">
        <v>2</v>
      </c>
      <c r="D549" t="str">
        <f>VLOOKUP(A549,Таксономия!A:D,4)</f>
        <v xml:space="preserve"> Sphingobacteriia</v>
      </c>
    </row>
    <row r="550" spans="1:4" x14ac:dyDescent="0.3">
      <c r="A550" s="2" t="s">
        <v>1199</v>
      </c>
      <c r="B550" s="5">
        <v>1</v>
      </c>
      <c r="C550" s="3">
        <v>2</v>
      </c>
      <c r="D550" t="str">
        <f>VLOOKUP(A550,Таксономия!A:D,4)</f>
        <v xml:space="preserve"> Flavobacteriia</v>
      </c>
    </row>
    <row r="551" spans="1:4" x14ac:dyDescent="0.3">
      <c r="A551" s="2" t="s">
        <v>1201</v>
      </c>
      <c r="B551" s="5">
        <v>1</v>
      </c>
      <c r="C551" s="3">
        <v>1</v>
      </c>
      <c r="D551" t="str">
        <f>VLOOKUP(A551,Таксономия!A:D,4)</f>
        <v xml:space="preserve"> Clostridia</v>
      </c>
    </row>
    <row r="552" spans="1:4" x14ac:dyDescent="0.3">
      <c r="A552" s="2" t="s">
        <v>1203</v>
      </c>
      <c r="B552" s="5">
        <v>1</v>
      </c>
      <c r="C552" s="3">
        <v>2</v>
      </c>
      <c r="D552" t="str">
        <f>VLOOKUP(A552,Таксономия!A:D,4)</f>
        <v xml:space="preserve"> Clostridia</v>
      </c>
    </row>
    <row r="553" spans="1:4" x14ac:dyDescent="0.3">
      <c r="A553" s="2" t="s">
        <v>1205</v>
      </c>
      <c r="B553" s="5">
        <v>1</v>
      </c>
      <c r="C553" s="3">
        <v>1</v>
      </c>
      <c r="D553" t="str">
        <f>VLOOKUP(A553,Таксономия!A:D,4)</f>
        <v xml:space="preserve"> Betaproteobacteria</v>
      </c>
    </row>
    <row r="554" spans="1:4" x14ac:dyDescent="0.3">
      <c r="A554" s="2" t="s">
        <v>1207</v>
      </c>
      <c r="B554" s="5">
        <v>1</v>
      </c>
      <c r="C554" s="3">
        <v>1</v>
      </c>
      <c r="D554" t="str">
        <f>VLOOKUP(A554,Таксономия!A:D,4)</f>
        <v xml:space="preserve"> Betaproteobacteria</v>
      </c>
    </row>
    <row r="555" spans="1:4" x14ac:dyDescent="0.3">
      <c r="A555" s="2" t="s">
        <v>1209</v>
      </c>
      <c r="B555" s="5">
        <v>1</v>
      </c>
      <c r="C555" s="3">
        <v>1</v>
      </c>
      <c r="D555" t="str">
        <f>VLOOKUP(A555,Таксономия!A:D,4)</f>
        <v xml:space="preserve"> Betaproteobacteria</v>
      </c>
    </row>
    <row r="556" spans="1:4" x14ac:dyDescent="0.3">
      <c r="A556" s="2" t="s">
        <v>1211</v>
      </c>
      <c r="B556" s="5">
        <v>1</v>
      </c>
      <c r="C556" s="3">
        <v>1</v>
      </c>
      <c r="D556" t="str">
        <f>VLOOKUP(A556,Таксономия!A:D,4)</f>
        <v xml:space="preserve"> Betaproteobacteria</v>
      </c>
    </row>
    <row r="557" spans="1:4" x14ac:dyDescent="0.3">
      <c r="A557" s="2" t="s">
        <v>1213</v>
      </c>
      <c r="B557" s="5">
        <v>1</v>
      </c>
      <c r="C557" s="3">
        <v>1</v>
      </c>
      <c r="D557" t="str">
        <f>VLOOKUP(A557,Таксономия!A:D,4)</f>
        <v xml:space="preserve"> Betaproteobacteria</v>
      </c>
    </row>
    <row r="558" spans="1:4" x14ac:dyDescent="0.3">
      <c r="A558" s="2" t="s">
        <v>1215</v>
      </c>
      <c r="B558" s="5">
        <v>2</v>
      </c>
      <c r="C558" s="3">
        <v>2</v>
      </c>
      <c r="D558" t="str">
        <f>VLOOKUP(A558,Таксономия!A:D,4)</f>
        <v xml:space="preserve"> Alphaproteobacteria</v>
      </c>
    </row>
    <row r="559" spans="1:4" x14ac:dyDescent="0.3">
      <c r="A559" s="2" t="s">
        <v>1217</v>
      </c>
      <c r="B559" s="5">
        <v>2</v>
      </c>
      <c r="C559" s="3">
        <v>2</v>
      </c>
      <c r="D559" t="str">
        <f>VLOOKUP(A559,Таксономия!A:D,4)</f>
        <v xml:space="preserve"> Alphaproteobacteria</v>
      </c>
    </row>
    <row r="560" spans="1:4" x14ac:dyDescent="0.3">
      <c r="A560" s="2" t="s">
        <v>1219</v>
      </c>
      <c r="B560" s="5">
        <v>1</v>
      </c>
      <c r="C560" s="3">
        <v>3</v>
      </c>
      <c r="D560" t="str">
        <f>VLOOKUP(A560,Таксономия!A:D,4)</f>
        <v xml:space="preserve"> Alphaproteobacteria</v>
      </c>
    </row>
    <row r="561" spans="1:4" x14ac:dyDescent="0.3">
      <c r="A561" s="2" t="s">
        <v>1221</v>
      </c>
      <c r="B561" s="5">
        <v>1</v>
      </c>
      <c r="C561" s="3">
        <v>3</v>
      </c>
      <c r="D561" t="str">
        <f>VLOOKUP(A561,Таксономия!A:D,4)</f>
        <v xml:space="preserve"> Alphaproteobacteria</v>
      </c>
    </row>
    <row r="562" spans="1:4" x14ac:dyDescent="0.3">
      <c r="A562" s="2" t="s">
        <v>1223</v>
      </c>
      <c r="B562" s="5">
        <v>1</v>
      </c>
      <c r="C562" s="3">
        <v>3</v>
      </c>
      <c r="D562" t="str">
        <f>VLOOKUP(A562,Таксономия!A:D,4)</f>
        <v xml:space="preserve"> Alphaproteobacteria</v>
      </c>
    </row>
    <row r="563" spans="1:4" x14ac:dyDescent="0.3">
      <c r="A563" s="2" t="s">
        <v>1225</v>
      </c>
      <c r="B563" s="5">
        <v>1</v>
      </c>
      <c r="C563" s="3">
        <v>3</v>
      </c>
      <c r="D563" t="str">
        <f>VLOOKUP(A563,Таксономия!A:D,4)</f>
        <v xml:space="preserve"> Flavobacteriia</v>
      </c>
    </row>
    <row r="564" spans="1:4" x14ac:dyDescent="0.3">
      <c r="A564" s="2" t="s">
        <v>1227</v>
      </c>
      <c r="B564" s="5">
        <v>1</v>
      </c>
      <c r="C564" s="3">
        <v>1</v>
      </c>
      <c r="D564" t="str">
        <f>VLOOKUP(A564,Таксономия!A:D,4)</f>
        <v xml:space="preserve"> Flavobacteriia</v>
      </c>
    </row>
    <row r="565" spans="1:4" x14ac:dyDescent="0.3">
      <c r="A565" s="2" t="s">
        <v>1229</v>
      </c>
      <c r="B565" s="5">
        <v>1</v>
      </c>
      <c r="C565" s="3">
        <v>2</v>
      </c>
      <c r="D565" t="str">
        <f>VLOOKUP(A565,Таксономия!A:D,4)</f>
        <v xml:space="preserve"> Flavobacteriia</v>
      </c>
    </row>
    <row r="566" spans="1:4" x14ac:dyDescent="0.3">
      <c r="A566" s="2" t="s">
        <v>1231</v>
      </c>
      <c r="B566" s="5">
        <v>1</v>
      </c>
      <c r="C566" s="3">
        <v>1</v>
      </c>
      <c r="D566" t="str">
        <f>VLOOKUP(A566,Таксономия!A:D,4)</f>
        <v xml:space="preserve"> Flavobacteriia</v>
      </c>
    </row>
    <row r="567" spans="1:4" x14ac:dyDescent="0.3">
      <c r="A567" s="2" t="s">
        <v>1233</v>
      </c>
      <c r="B567" s="5">
        <v>2</v>
      </c>
      <c r="C567" s="3">
        <v>2</v>
      </c>
      <c r="D567" t="str">
        <f>VLOOKUP(A567,Таксономия!A:D,4)</f>
        <v xml:space="preserve"> Alphaproteobacteria</v>
      </c>
    </row>
    <row r="568" spans="1:4" x14ac:dyDescent="0.3">
      <c r="A568" s="2" t="s">
        <v>1235</v>
      </c>
      <c r="B568" s="5">
        <v>1</v>
      </c>
      <c r="C568" s="3">
        <v>1</v>
      </c>
      <c r="D568" t="str">
        <f>VLOOKUP(A568,Таксономия!A:D,4)</f>
        <v xml:space="preserve"> Alphaproteobacteria</v>
      </c>
    </row>
    <row r="569" spans="1:4" x14ac:dyDescent="0.3">
      <c r="A569" s="2" t="s">
        <v>1237</v>
      </c>
      <c r="B569" s="5">
        <v>1</v>
      </c>
      <c r="C569" s="3">
        <v>2</v>
      </c>
      <c r="D569" t="str">
        <f>VLOOKUP(A569,Таксономия!A:D,4)</f>
        <v xml:space="preserve"> Alphaproteobacteria</v>
      </c>
    </row>
    <row r="570" spans="1:4" x14ac:dyDescent="0.3">
      <c r="A570" s="2" t="s">
        <v>1239</v>
      </c>
      <c r="B570" s="5">
        <v>3</v>
      </c>
      <c r="C570" s="3">
        <v>3</v>
      </c>
      <c r="D570" t="str">
        <f>VLOOKUP(A570,Таксономия!A:D,4)</f>
        <v xml:space="preserve"> Alphaproteobacteria</v>
      </c>
    </row>
    <row r="571" spans="1:4" x14ac:dyDescent="0.3">
      <c r="A571" s="2" t="s">
        <v>1241</v>
      </c>
      <c r="B571" s="5">
        <v>1</v>
      </c>
      <c r="C571" s="3">
        <v>1</v>
      </c>
      <c r="D571" t="str">
        <f>VLOOKUP(A571,Таксономия!A:D,4)</f>
        <v xml:space="preserve"> Alphaproteobacteria</v>
      </c>
    </row>
    <row r="572" spans="1:4" x14ac:dyDescent="0.3">
      <c r="A572" s="2" t="s">
        <v>1243</v>
      </c>
      <c r="B572" s="5">
        <v>1</v>
      </c>
      <c r="C572" s="3">
        <v>1</v>
      </c>
      <c r="D572" t="str">
        <f>VLOOKUP(A572,Таксономия!A:D,4)</f>
        <v xml:space="preserve"> Alphaproteobacteria</v>
      </c>
    </row>
    <row r="573" spans="1:4" x14ac:dyDescent="0.3">
      <c r="A573" s="2" t="s">
        <v>1245</v>
      </c>
      <c r="B573" s="5">
        <v>4</v>
      </c>
      <c r="C573" s="3">
        <v>4</v>
      </c>
      <c r="D573" t="str">
        <f>VLOOKUP(A573,Таксономия!A:D,4)</f>
        <v xml:space="preserve"> Alphaproteobacteria</v>
      </c>
    </row>
    <row r="574" spans="1:4" x14ac:dyDescent="0.3">
      <c r="A574" s="2" t="s">
        <v>1247</v>
      </c>
      <c r="B574" s="5">
        <v>1</v>
      </c>
      <c r="C574" s="3">
        <v>1</v>
      </c>
      <c r="D574" t="str">
        <f>VLOOKUP(A574,Таксономия!A:D,4)</f>
        <v xml:space="preserve"> Alphaproteobacteria</v>
      </c>
    </row>
    <row r="575" spans="1:4" x14ac:dyDescent="0.3">
      <c r="A575" s="2" t="s">
        <v>1249</v>
      </c>
      <c r="B575" s="5">
        <v>1</v>
      </c>
      <c r="C575" s="3">
        <v>1</v>
      </c>
      <c r="D575" t="str">
        <f>VLOOKUP(A575,Таксономия!A:D,4)</f>
        <v xml:space="preserve"> Alphaproteobacteria</v>
      </c>
    </row>
    <row r="576" spans="1:4" x14ac:dyDescent="0.3">
      <c r="A576" s="2" t="s">
        <v>1251</v>
      </c>
      <c r="B576" s="5">
        <v>1</v>
      </c>
      <c r="C576" s="3">
        <v>1</v>
      </c>
      <c r="D576" t="str">
        <f>VLOOKUP(A576,Таксономия!A:D,4)</f>
        <v xml:space="preserve"> Alphaproteobacteria</v>
      </c>
    </row>
    <row r="577" spans="1:4" x14ac:dyDescent="0.3">
      <c r="A577" s="2" t="s">
        <v>1253</v>
      </c>
      <c r="B577" s="5">
        <v>4</v>
      </c>
      <c r="C577" s="3">
        <v>4</v>
      </c>
      <c r="D577" t="str">
        <f>VLOOKUP(A577,Таксономия!A:D,4)</f>
        <v xml:space="preserve"> Alphaproteobacteria</v>
      </c>
    </row>
    <row r="578" spans="1:4" x14ac:dyDescent="0.3">
      <c r="A578" s="2" t="s">
        <v>1255</v>
      </c>
      <c r="B578" s="5">
        <v>1</v>
      </c>
      <c r="C578" s="3">
        <v>1</v>
      </c>
      <c r="D578" t="str">
        <f>VLOOKUP(A578,Таксономия!A:D,4)</f>
        <v xml:space="preserve"> Alphaproteobacteria</v>
      </c>
    </row>
    <row r="579" spans="1:4" x14ac:dyDescent="0.3">
      <c r="A579" s="2" t="s">
        <v>1257</v>
      </c>
      <c r="B579" s="5">
        <v>9</v>
      </c>
      <c r="C579" s="3">
        <v>9</v>
      </c>
      <c r="D579" t="str">
        <f>VLOOKUP(A579,Таксономия!A:D,4)</f>
        <v xml:space="preserve"> Alphaproteobacteria</v>
      </c>
    </row>
    <row r="580" spans="1:4" x14ac:dyDescent="0.3">
      <c r="A580" s="2" t="s">
        <v>1259</v>
      </c>
      <c r="B580" s="5">
        <v>1</v>
      </c>
      <c r="C580" s="3">
        <v>1</v>
      </c>
      <c r="D580" t="str">
        <f>VLOOKUP(A580,Таксономия!A:D,4)</f>
        <v xml:space="preserve"> Alphaproteobacteria</v>
      </c>
    </row>
    <row r="581" spans="1:4" x14ac:dyDescent="0.3">
      <c r="A581" s="2" t="s">
        <v>1261</v>
      </c>
      <c r="B581" s="5">
        <v>1</v>
      </c>
      <c r="C581" s="3">
        <v>2</v>
      </c>
      <c r="D581" t="str">
        <f>VLOOKUP(A581,Таксономия!A:D,4)</f>
        <v xml:space="preserve"> Alphaproteobacteria</v>
      </c>
    </row>
    <row r="582" spans="1:4" x14ac:dyDescent="0.3">
      <c r="A582" s="2" t="s">
        <v>1263</v>
      </c>
      <c r="B582" s="5">
        <v>2</v>
      </c>
      <c r="C582" s="3">
        <v>2</v>
      </c>
      <c r="D582" t="str">
        <f>VLOOKUP(A582,Таксономия!A:D,4)</f>
        <v xml:space="preserve"> Alphaproteobacteria</v>
      </c>
    </row>
    <row r="583" spans="1:4" x14ac:dyDescent="0.3">
      <c r="A583" s="2" t="s">
        <v>1265</v>
      </c>
      <c r="B583" s="5">
        <v>1</v>
      </c>
      <c r="C583" s="3">
        <v>2</v>
      </c>
      <c r="D583" t="str">
        <f>VLOOKUP(A583,Таксономия!A:D,4)</f>
        <v xml:space="preserve"> Alphaproteobacteria</v>
      </c>
    </row>
    <row r="584" spans="1:4" x14ac:dyDescent="0.3">
      <c r="A584" s="2" t="s">
        <v>1267</v>
      </c>
      <c r="B584" s="5">
        <v>1</v>
      </c>
      <c r="C584" s="3">
        <v>1</v>
      </c>
      <c r="D584" t="str">
        <f>VLOOKUP(A584,Таксономия!A:D,4)</f>
        <v xml:space="preserve"> Alphaproteobacteria</v>
      </c>
    </row>
    <row r="585" spans="1:4" x14ac:dyDescent="0.3">
      <c r="A585" s="2" t="s">
        <v>1269</v>
      </c>
      <c r="B585" s="5">
        <v>1</v>
      </c>
      <c r="C585" s="3">
        <v>2</v>
      </c>
      <c r="D585" t="str">
        <f>VLOOKUP(A585,Таксономия!A:D,4)</f>
        <v xml:space="preserve"> Alphaproteobacteria</v>
      </c>
    </row>
    <row r="586" spans="1:4" x14ac:dyDescent="0.3">
      <c r="A586" s="2" t="s">
        <v>1271</v>
      </c>
      <c r="B586" s="5">
        <v>1</v>
      </c>
      <c r="C586" s="3">
        <v>2</v>
      </c>
      <c r="D586" t="str">
        <f>VLOOKUP(A586,Таксономия!A:D,4)</f>
        <v xml:space="preserve"> Alphaproteobacteria</v>
      </c>
    </row>
    <row r="587" spans="1:4" x14ac:dyDescent="0.3">
      <c r="A587" s="2" t="s">
        <v>1273</v>
      </c>
      <c r="B587" s="5">
        <v>1</v>
      </c>
      <c r="C587" s="3">
        <v>1</v>
      </c>
      <c r="D587">
        <f>VLOOKUP(A587,Таксономия!A:D,4)</f>
        <v>0</v>
      </c>
    </row>
    <row r="588" spans="1:4" x14ac:dyDescent="0.3">
      <c r="A588" s="2" t="s">
        <v>1275</v>
      </c>
      <c r="B588" s="5">
        <v>2</v>
      </c>
      <c r="C588" s="3">
        <v>2</v>
      </c>
      <c r="D588">
        <f>VLOOKUP(A588,Таксономия!A:D,4)</f>
        <v>0</v>
      </c>
    </row>
    <row r="589" spans="1:4" x14ac:dyDescent="0.3">
      <c r="A589" s="2" t="s">
        <v>1277</v>
      </c>
      <c r="B589" s="5">
        <v>1</v>
      </c>
      <c r="C589" s="3">
        <v>2</v>
      </c>
      <c r="D589">
        <f>VLOOKUP(A589,Таксономия!A:D,4)</f>
        <v>0</v>
      </c>
    </row>
    <row r="590" spans="1:4" x14ac:dyDescent="0.3">
      <c r="A590" s="2" t="s">
        <v>1280</v>
      </c>
      <c r="B590" s="5">
        <v>1</v>
      </c>
      <c r="C590" s="3">
        <v>2</v>
      </c>
      <c r="D590">
        <f>VLOOKUP(A590,Таксономия!A:D,4)</f>
        <v>0</v>
      </c>
    </row>
    <row r="591" spans="1:4" x14ac:dyDescent="0.3">
      <c r="A591" s="2" t="s">
        <v>1282</v>
      </c>
      <c r="B591" s="5">
        <v>1</v>
      </c>
      <c r="C591" s="3">
        <v>2</v>
      </c>
      <c r="D591">
        <f>VLOOKUP(A591,Таксономия!A:D,4)</f>
        <v>0</v>
      </c>
    </row>
    <row r="592" spans="1:4" x14ac:dyDescent="0.3">
      <c r="A592" s="2" t="s">
        <v>1284</v>
      </c>
      <c r="B592" s="5">
        <v>2</v>
      </c>
      <c r="C592" s="3">
        <v>2</v>
      </c>
      <c r="D592">
        <f>VLOOKUP(A592,Таксономия!A:D,4)</f>
        <v>0</v>
      </c>
    </row>
    <row r="593" spans="1:4" x14ac:dyDescent="0.3">
      <c r="A593" s="2" t="s">
        <v>1286</v>
      </c>
      <c r="B593" s="5">
        <v>1</v>
      </c>
      <c r="C593" s="3">
        <v>2</v>
      </c>
      <c r="D593" t="str">
        <f>VLOOKUP(A593,Таксономия!A:D,4)</f>
        <v xml:space="preserve"> Sphingobacteriia</v>
      </c>
    </row>
    <row r="594" spans="1:4" x14ac:dyDescent="0.3">
      <c r="A594" s="2" t="s">
        <v>1288</v>
      </c>
      <c r="B594" s="5">
        <v>1</v>
      </c>
      <c r="C594" s="3">
        <v>1</v>
      </c>
      <c r="D594" t="str">
        <f>VLOOKUP(A594,Таксономия!A:D,4)</f>
        <v xml:space="preserve"> Sphingobacteriia</v>
      </c>
    </row>
    <row r="595" spans="1:4" x14ac:dyDescent="0.3">
      <c r="A595" s="2" t="s">
        <v>1290</v>
      </c>
      <c r="B595" s="5">
        <v>1</v>
      </c>
      <c r="C595" s="3">
        <v>2</v>
      </c>
      <c r="D595" t="str">
        <f>VLOOKUP(A595,Таксономия!A:D,4)</f>
        <v xml:space="preserve"> Sphingobacteriia</v>
      </c>
    </row>
    <row r="596" spans="1:4" x14ac:dyDescent="0.3">
      <c r="A596" s="2" t="s">
        <v>1292</v>
      </c>
      <c r="B596" s="5">
        <v>1</v>
      </c>
      <c r="C596" s="3">
        <v>1</v>
      </c>
      <c r="D596" t="str">
        <f>VLOOKUP(A596,Таксономия!A:D,4)</f>
        <v xml:space="preserve"> Sphingobacteriia</v>
      </c>
    </row>
    <row r="597" spans="1:4" x14ac:dyDescent="0.3">
      <c r="A597" s="2" t="s">
        <v>1294</v>
      </c>
      <c r="B597" s="5">
        <v>1</v>
      </c>
      <c r="C597" s="3">
        <v>1</v>
      </c>
      <c r="D597" t="str">
        <f>VLOOKUP(A597,Таксономия!A:D,4)</f>
        <v xml:space="preserve"> Sphingobacteriia</v>
      </c>
    </row>
    <row r="598" spans="1:4" x14ac:dyDescent="0.3">
      <c r="A598" s="2" t="s">
        <v>1296</v>
      </c>
      <c r="B598" s="5">
        <v>1</v>
      </c>
      <c r="C598" s="3">
        <v>3</v>
      </c>
      <c r="D598" t="str">
        <f>VLOOKUP(A598,Таксономия!A:D,4)</f>
        <v xml:space="preserve"> Flavobacteriia</v>
      </c>
    </row>
    <row r="599" spans="1:4" x14ac:dyDescent="0.3">
      <c r="A599" s="2" t="s">
        <v>1298</v>
      </c>
      <c r="B599" s="5">
        <v>1</v>
      </c>
      <c r="C599" s="3">
        <v>2</v>
      </c>
      <c r="D599" t="str">
        <f>VLOOKUP(A599,Таксономия!A:D,4)</f>
        <v xml:space="preserve"> Flavobacteriia</v>
      </c>
    </row>
    <row r="600" spans="1:4" x14ac:dyDescent="0.3">
      <c r="A600" s="2" t="s">
        <v>1300</v>
      </c>
      <c r="B600" s="5">
        <v>2</v>
      </c>
      <c r="C600" s="3">
        <v>2</v>
      </c>
      <c r="D600" t="str">
        <f>VLOOKUP(A600,Таксономия!A:D,4)</f>
        <v xml:space="preserve"> Spirochaetales</v>
      </c>
    </row>
    <row r="601" spans="1:4" x14ac:dyDescent="0.3">
      <c r="A601" s="2" t="s">
        <v>1302</v>
      </c>
      <c r="B601" s="5">
        <v>1</v>
      </c>
      <c r="C601" s="3">
        <v>3</v>
      </c>
      <c r="D601" t="str">
        <f>VLOOKUP(A601,Таксономия!A:D,4)</f>
        <v xml:space="preserve"> Spirochaetales</v>
      </c>
    </row>
    <row r="602" spans="1:4" x14ac:dyDescent="0.3">
      <c r="A602" s="2" t="s">
        <v>1304</v>
      </c>
      <c r="B602" s="5">
        <v>1</v>
      </c>
      <c r="C602" s="3">
        <v>2</v>
      </c>
      <c r="D602" t="str">
        <f>VLOOKUP(A602,Таксономия!A:D,4)</f>
        <v xml:space="preserve"> Gammaproteobacteria</v>
      </c>
    </row>
    <row r="603" spans="1:4" x14ac:dyDescent="0.3">
      <c r="A603" s="2" t="s">
        <v>1306</v>
      </c>
      <c r="B603" s="5">
        <v>1</v>
      </c>
      <c r="C603" s="3">
        <v>2</v>
      </c>
      <c r="D603" t="str">
        <f>VLOOKUP(A603,Таксономия!A:D,4)</f>
        <v xml:space="preserve"> Betaproteobacteria</v>
      </c>
    </row>
    <row r="604" spans="1:4" x14ac:dyDescent="0.3">
      <c r="A604" s="2" t="s">
        <v>1308</v>
      </c>
      <c r="B604" s="5">
        <v>1</v>
      </c>
      <c r="C604" s="3">
        <v>1</v>
      </c>
      <c r="D604" t="str">
        <f>VLOOKUP(A604,Таксономия!A:D,4)</f>
        <v xml:space="preserve"> Betaproteobacteria</v>
      </c>
    </row>
    <row r="605" spans="1:4" x14ac:dyDescent="0.3">
      <c r="A605" s="2" t="s">
        <v>1310</v>
      </c>
      <c r="B605" s="5">
        <v>1</v>
      </c>
      <c r="C605" s="3">
        <v>2</v>
      </c>
      <c r="D605" t="str">
        <f>VLOOKUP(A605,Таксономия!A:D,4)</f>
        <v xml:space="preserve"> Gammaproteobacteria</v>
      </c>
    </row>
    <row r="606" spans="1:4" x14ac:dyDescent="0.3">
      <c r="A606" s="2" t="s">
        <v>1312</v>
      </c>
      <c r="B606" s="5">
        <v>1</v>
      </c>
      <c r="C606" s="3">
        <v>2</v>
      </c>
      <c r="D606" t="str">
        <f>VLOOKUP(A606,Таксономия!A:D,4)</f>
        <v xml:space="preserve"> Gammaproteobacteria</v>
      </c>
    </row>
    <row r="607" spans="1:4" x14ac:dyDescent="0.3">
      <c r="A607" s="2" t="s">
        <v>1315</v>
      </c>
      <c r="B607" s="5">
        <v>1</v>
      </c>
      <c r="C607" s="3">
        <v>2</v>
      </c>
      <c r="D607" t="str">
        <f>VLOOKUP(A607,Таксономия!A:D,4)</f>
        <v xml:space="preserve"> environmental samples.</v>
      </c>
    </row>
    <row r="608" spans="1:4" x14ac:dyDescent="0.3">
      <c r="A608" s="2" t="s">
        <v>1317</v>
      </c>
      <c r="B608" s="5">
        <v>1</v>
      </c>
      <c r="C608" s="3">
        <v>2</v>
      </c>
      <c r="D608" t="str">
        <f>VLOOKUP(A608,Таксономия!A:D,4)</f>
        <v xml:space="preserve"> Candidatus Acetothermum.</v>
      </c>
    </row>
    <row r="609" spans="1:4" x14ac:dyDescent="0.3">
      <c r="A609" s="2" t="s">
        <v>1319</v>
      </c>
      <c r="B609" s="5">
        <v>2</v>
      </c>
      <c r="C609" s="3">
        <v>4</v>
      </c>
      <c r="D609" t="str">
        <f>VLOOKUP(A609,Таксономия!A:D,4)</f>
        <v xml:space="preserve"> Candidatus Acetothermum.</v>
      </c>
    </row>
    <row r="610" spans="1:4" x14ac:dyDescent="0.3">
      <c r="A610" s="2" t="s">
        <v>1321</v>
      </c>
      <c r="B610" s="5">
        <v>1</v>
      </c>
      <c r="C610" s="3">
        <v>3</v>
      </c>
      <c r="D610" t="str">
        <f>VLOOKUP(A610,Таксономия!A:D,4)</f>
        <v xml:space="preserve"> Betaproteobacteria</v>
      </c>
    </row>
    <row r="611" spans="1:4" x14ac:dyDescent="0.3">
      <c r="A611" s="2" t="s">
        <v>1323</v>
      </c>
      <c r="B611" s="5">
        <v>1</v>
      </c>
      <c r="C611" s="3">
        <v>1</v>
      </c>
      <c r="D611" t="str">
        <f>VLOOKUP(A611,Таксономия!A:D,4)</f>
        <v xml:space="preserve"> Betaproteobacteria</v>
      </c>
    </row>
    <row r="612" spans="1:4" x14ac:dyDescent="0.3">
      <c r="A612" s="2" t="s">
        <v>1325</v>
      </c>
      <c r="B612" s="5">
        <v>1</v>
      </c>
      <c r="C612" s="3">
        <v>2</v>
      </c>
      <c r="D612" t="str">
        <f>VLOOKUP(A612,Таксономия!A:D,4)</f>
        <v xml:space="preserve"> Betaproteobacteria</v>
      </c>
    </row>
    <row r="613" spans="1:4" x14ac:dyDescent="0.3">
      <c r="A613" s="2" t="s">
        <v>1327</v>
      </c>
      <c r="B613" s="5">
        <v>1</v>
      </c>
      <c r="C613" s="3">
        <v>1</v>
      </c>
      <c r="D613" t="str">
        <f>VLOOKUP(A613,Таксономия!A:D,4)</f>
        <v xml:space="preserve"> Betaproteobacteria</v>
      </c>
    </row>
    <row r="614" spans="1:4" x14ac:dyDescent="0.3">
      <c r="A614" s="2" t="s">
        <v>1329</v>
      </c>
      <c r="B614" s="5">
        <v>1</v>
      </c>
      <c r="C614" s="3">
        <v>1</v>
      </c>
      <c r="D614" t="str">
        <f>VLOOKUP(A614,Таксономия!A:D,4)</f>
        <v xml:space="preserve"> Betaproteobacteria</v>
      </c>
    </row>
    <row r="615" spans="1:4" x14ac:dyDescent="0.3">
      <c r="A615" s="2" t="s">
        <v>1331</v>
      </c>
      <c r="B615" s="5">
        <v>1</v>
      </c>
      <c r="C615" s="3">
        <v>1</v>
      </c>
      <c r="D615" t="str">
        <f>VLOOKUP(A615,Таксономия!A:D,4)</f>
        <v xml:space="preserve"> Clostridia</v>
      </c>
    </row>
    <row r="616" spans="1:4" x14ac:dyDescent="0.3">
      <c r="A616" s="2" t="s">
        <v>1333</v>
      </c>
      <c r="B616" s="5">
        <v>2</v>
      </c>
      <c r="C616" s="3">
        <v>2</v>
      </c>
      <c r="D616" t="str">
        <f>VLOOKUP(A616,Таксономия!A:D,4)</f>
        <v xml:space="preserve"> Alphaproteobacteria</v>
      </c>
    </row>
    <row r="617" spans="1:4" x14ac:dyDescent="0.3">
      <c r="A617" s="2" t="s">
        <v>1335</v>
      </c>
      <c r="B617" s="5">
        <v>1</v>
      </c>
      <c r="C617" s="3">
        <v>5</v>
      </c>
      <c r="D617" t="str">
        <f>VLOOKUP(A617,Таксономия!A:D,4)</f>
        <v xml:space="preserve"> Sphingobacteriia</v>
      </c>
    </row>
    <row r="618" spans="1:4" x14ac:dyDescent="0.3">
      <c r="A618" s="2" t="s">
        <v>1339</v>
      </c>
      <c r="B618" s="5">
        <v>1</v>
      </c>
      <c r="C618" s="3">
        <v>1</v>
      </c>
      <c r="D618" t="str">
        <f>VLOOKUP(A618,Таксономия!A:D,4)</f>
        <v xml:space="preserve"> Thermoprotei</v>
      </c>
    </row>
    <row r="619" spans="1:4" x14ac:dyDescent="0.3">
      <c r="A619" s="2" t="s">
        <v>1341</v>
      </c>
      <c r="B619" s="5">
        <v>1</v>
      </c>
      <c r="C619" s="3">
        <v>2</v>
      </c>
      <c r="D619" t="str">
        <f>VLOOKUP(A619,Таксономия!A:D,4)</f>
        <v xml:space="preserve"> Flavobacteriia</v>
      </c>
    </row>
    <row r="620" spans="1:4" x14ac:dyDescent="0.3">
      <c r="A620" s="2" t="s">
        <v>1343</v>
      </c>
      <c r="B620" s="5">
        <v>1</v>
      </c>
      <c r="C620" s="3">
        <v>2</v>
      </c>
      <c r="D620" t="str">
        <f>VLOOKUP(A620,Таксономия!A:D,4)</f>
        <v xml:space="preserve"> Flavobacteriia</v>
      </c>
    </row>
    <row r="621" spans="1:4" x14ac:dyDescent="0.3">
      <c r="A621" s="2" t="s">
        <v>1345</v>
      </c>
      <c r="B621" s="5">
        <v>1</v>
      </c>
      <c r="C621" s="3">
        <v>1</v>
      </c>
      <c r="D621" t="str">
        <f>VLOOKUP(A621,Таксономия!A:D,4)</f>
        <v xml:space="preserve"> Deinococci</v>
      </c>
    </row>
    <row r="622" spans="1:4" x14ac:dyDescent="0.3">
      <c r="A622" s="2" t="s">
        <v>1347</v>
      </c>
      <c r="B622" s="5">
        <v>1</v>
      </c>
      <c r="C622" s="3">
        <v>2</v>
      </c>
      <c r="D622" t="str">
        <f>VLOOKUP(A622,Таксономия!A:D,4)</f>
        <v xml:space="preserve"> Deinococci</v>
      </c>
    </row>
    <row r="623" spans="1:4" x14ac:dyDescent="0.3">
      <c r="A623" s="2" t="s">
        <v>1349</v>
      </c>
      <c r="B623" s="5">
        <v>1</v>
      </c>
      <c r="C623" s="3">
        <v>2</v>
      </c>
      <c r="D623" t="str">
        <f>VLOOKUP(A623,Таксономия!A:D,4)</f>
        <v xml:space="preserve"> Epsilonproteobacteria</v>
      </c>
    </row>
    <row r="624" spans="1:4" x14ac:dyDescent="0.3">
      <c r="A624" s="2" t="s">
        <v>1351</v>
      </c>
      <c r="B624" s="5">
        <v>1</v>
      </c>
      <c r="C624" s="3">
        <v>2</v>
      </c>
      <c r="D624" t="str">
        <f>VLOOKUP(A624,Таксономия!A:D,4)</f>
        <v xml:space="preserve"> Epsilonproteobacteria</v>
      </c>
    </row>
    <row r="625" spans="1:4" x14ac:dyDescent="0.3">
      <c r="A625" s="2" t="s">
        <v>1353</v>
      </c>
      <c r="B625" s="5">
        <v>1</v>
      </c>
      <c r="C625" s="3">
        <v>2</v>
      </c>
      <c r="D625" t="str">
        <f>VLOOKUP(A625,Таксономия!A:D,4)</f>
        <v xml:space="preserve"> Epsilonproteobacteria</v>
      </c>
    </row>
    <row r="626" spans="1:4" x14ac:dyDescent="0.3">
      <c r="A626" s="2" t="s">
        <v>1355</v>
      </c>
      <c r="B626" s="5">
        <v>1</v>
      </c>
      <c r="C626" s="3">
        <v>2</v>
      </c>
      <c r="D626" t="str">
        <f>VLOOKUP(A626,Таксономия!A:D,4)</f>
        <v xml:space="preserve"> Epsilonproteobacteria</v>
      </c>
    </row>
    <row r="627" spans="1:4" x14ac:dyDescent="0.3">
      <c r="A627" s="2" t="s">
        <v>1357</v>
      </c>
      <c r="B627" s="5">
        <v>1</v>
      </c>
      <c r="C627" s="3">
        <v>2</v>
      </c>
      <c r="D627" t="str">
        <f>VLOOKUP(A627,Таксономия!A:D,4)</f>
        <v xml:space="preserve"> Epsilonproteobacteria</v>
      </c>
    </row>
    <row r="628" spans="1:4" x14ac:dyDescent="0.3">
      <c r="A628" s="2" t="s">
        <v>1359</v>
      </c>
      <c r="B628" s="5">
        <v>1</v>
      </c>
      <c r="C628" s="3">
        <v>2</v>
      </c>
      <c r="D628" t="str">
        <f>VLOOKUP(A628,Таксономия!A:D,4)</f>
        <v xml:space="preserve"> Epsilonproteobacteria</v>
      </c>
    </row>
    <row r="629" spans="1:4" x14ac:dyDescent="0.3">
      <c r="A629" s="2" t="s">
        <v>1361</v>
      </c>
      <c r="B629" s="5">
        <v>2</v>
      </c>
      <c r="C629" s="3">
        <v>3</v>
      </c>
      <c r="D629" t="str">
        <f>VLOOKUP(A629,Таксономия!A:D,4)</f>
        <v xml:space="preserve"> Sphingobacteriia</v>
      </c>
    </row>
    <row r="630" spans="1:4" x14ac:dyDescent="0.3">
      <c r="A630" s="2" t="s">
        <v>1363</v>
      </c>
      <c r="B630" s="5">
        <v>1</v>
      </c>
      <c r="C630" s="3">
        <v>3</v>
      </c>
      <c r="D630" t="str">
        <f>VLOOKUP(A630,Таксономия!A:D,4)</f>
        <v xml:space="preserve"> Deltaproteobacteria</v>
      </c>
    </row>
    <row r="631" spans="1:4" x14ac:dyDescent="0.3">
      <c r="A631" s="2" t="s">
        <v>1365</v>
      </c>
      <c r="B631" s="5">
        <v>1</v>
      </c>
      <c r="C631" s="3">
        <v>1</v>
      </c>
      <c r="D631" t="str">
        <f>VLOOKUP(A631,Таксономия!A:D,4)</f>
        <v xml:space="preserve"> Deltaproteobacteria</v>
      </c>
    </row>
    <row r="632" spans="1:4" x14ac:dyDescent="0.3">
      <c r="A632" s="2" t="s">
        <v>1367</v>
      </c>
      <c r="B632" s="5">
        <v>1</v>
      </c>
      <c r="C632" s="3">
        <v>2</v>
      </c>
      <c r="D632" t="str">
        <f>VLOOKUP(A632,Таксономия!A:D,4)</f>
        <v xml:space="preserve"> Flavobacteriia</v>
      </c>
    </row>
    <row r="633" spans="1:4" x14ac:dyDescent="0.3">
      <c r="A633" s="2" t="s">
        <v>1369</v>
      </c>
      <c r="B633" s="5">
        <v>1</v>
      </c>
      <c r="C633" s="3">
        <v>3</v>
      </c>
      <c r="D633" t="str">
        <f>VLOOKUP(A633,Таксономия!A:D,4)</f>
        <v xml:space="preserve"> Gammaproteobacteria</v>
      </c>
    </row>
    <row r="634" spans="1:4" x14ac:dyDescent="0.3">
      <c r="A634" s="2" t="s">
        <v>1371</v>
      </c>
      <c r="B634" s="5">
        <v>1</v>
      </c>
      <c r="C634" s="3">
        <v>3</v>
      </c>
      <c r="D634">
        <f>VLOOKUP(A634,Таксономия!A:D,4)</f>
        <v>0</v>
      </c>
    </row>
    <row r="635" spans="1:4" x14ac:dyDescent="0.3">
      <c r="A635" s="2" t="s">
        <v>1374</v>
      </c>
      <c r="B635" s="5">
        <v>1</v>
      </c>
      <c r="C635" s="3">
        <v>1</v>
      </c>
      <c r="D635" t="str">
        <f>VLOOKUP(A635,Таксономия!A:D,4)</f>
        <v xml:space="preserve"> Deinococci</v>
      </c>
    </row>
    <row r="636" spans="1:4" x14ac:dyDescent="0.3">
      <c r="A636" s="2" t="s">
        <v>1376</v>
      </c>
      <c r="B636" s="5">
        <v>1</v>
      </c>
      <c r="C636" s="3">
        <v>1</v>
      </c>
      <c r="D636" t="str">
        <f>VLOOKUP(A636,Таксономия!A:D,4)</f>
        <v xml:space="preserve"> Ignavibacteria</v>
      </c>
    </row>
    <row r="637" spans="1:4" x14ac:dyDescent="0.3">
      <c r="A637" s="2" t="s">
        <v>1378</v>
      </c>
      <c r="B637" s="5">
        <v>1</v>
      </c>
      <c r="C637" s="3">
        <v>2</v>
      </c>
      <c r="D637" t="str">
        <f>VLOOKUP(A637,Таксономия!A:D,4)</f>
        <v xml:space="preserve"> Ignavibacteria</v>
      </c>
    </row>
    <row r="638" spans="1:4" x14ac:dyDescent="0.3">
      <c r="A638" s="2" t="s">
        <v>1380</v>
      </c>
      <c r="B638" s="5">
        <v>2</v>
      </c>
      <c r="C638" s="3">
        <v>2</v>
      </c>
      <c r="D638" t="str">
        <f>VLOOKUP(A638,Таксономия!A:D,4)</f>
        <v xml:space="preserve"> Ignavibacteria</v>
      </c>
    </row>
    <row r="639" spans="1:4" x14ac:dyDescent="0.3">
      <c r="A639" s="2" t="s">
        <v>1382</v>
      </c>
      <c r="B639" s="5">
        <v>1</v>
      </c>
      <c r="C639" s="3">
        <v>1</v>
      </c>
      <c r="D639" t="str">
        <f>VLOOKUP(A639,Таксономия!A:D,4)</f>
        <v xml:space="preserve"> Phycisphaerae</v>
      </c>
    </row>
    <row r="640" spans="1:4" x14ac:dyDescent="0.3">
      <c r="A640" s="2" t="s">
        <v>1384</v>
      </c>
      <c r="B640" s="5">
        <v>1</v>
      </c>
      <c r="C640" s="3">
        <v>1</v>
      </c>
      <c r="D640" t="str">
        <f>VLOOKUP(A640,Таксономия!A:D,4)</f>
        <v xml:space="preserve"> unclassified Verrucomicrobia</v>
      </c>
    </row>
    <row r="641" spans="1:4" x14ac:dyDescent="0.3">
      <c r="A641" s="2" t="s">
        <v>1386</v>
      </c>
      <c r="B641" s="5">
        <v>1</v>
      </c>
      <c r="C641" s="3">
        <v>3</v>
      </c>
      <c r="D641" t="str">
        <f>VLOOKUP(A641,Таксономия!A:D,4)</f>
        <v xml:space="preserve"> Cytophagia</v>
      </c>
    </row>
    <row r="642" spans="1:4" x14ac:dyDescent="0.3">
      <c r="A642" s="2" t="s">
        <v>1388</v>
      </c>
      <c r="B642" s="5">
        <v>1</v>
      </c>
      <c r="C642" s="3">
        <v>2</v>
      </c>
      <c r="D642" t="str">
        <f>VLOOKUP(A642,Таксономия!A:D,4)</f>
        <v xml:space="preserve"> Flavobacteriia</v>
      </c>
    </row>
    <row r="643" spans="1:4" x14ac:dyDescent="0.3">
      <c r="A643" s="2" t="s">
        <v>1390</v>
      </c>
      <c r="B643" s="5">
        <v>2</v>
      </c>
      <c r="C643" s="3">
        <v>2</v>
      </c>
      <c r="D643" t="str">
        <f>VLOOKUP(A643,Таксономия!A:D,4)</f>
        <v xml:space="preserve"> Spirochaetales</v>
      </c>
    </row>
    <row r="644" spans="1:4" x14ac:dyDescent="0.3">
      <c r="A644" s="2" t="s">
        <v>1392</v>
      </c>
      <c r="B644" s="5">
        <v>1</v>
      </c>
      <c r="C644" s="3">
        <v>1</v>
      </c>
      <c r="D644" t="str">
        <f>VLOOKUP(A644,Таксономия!A:D,4)</f>
        <v xml:space="preserve"> Gammaproteobacteria</v>
      </c>
    </row>
    <row r="645" spans="1:4" x14ac:dyDescent="0.3">
      <c r="A645" s="25" t="s">
        <v>1394</v>
      </c>
      <c r="B645" s="9">
        <v>2</v>
      </c>
      <c r="C645" s="9">
        <v>2</v>
      </c>
      <c r="D645" t="str">
        <f>VLOOKUP(A645,Таксономия!A:D,4)</f>
        <v xml:space="preserve"> Gammaproteobacteria</v>
      </c>
    </row>
    <row r="646" spans="1:4" x14ac:dyDescent="0.3">
      <c r="A646" s="2" t="s">
        <v>658</v>
      </c>
      <c r="B646" s="5">
        <v>1</v>
      </c>
      <c r="C646" s="3">
        <v>1</v>
      </c>
      <c r="D646" t="str">
        <f>VLOOKUP(A646,Таксономия!A:D,4)</f>
        <v xml:space="preserve"> Deltaproteobacteria</v>
      </c>
    </row>
    <row r="647" spans="1:4" x14ac:dyDescent="0.3">
      <c r="A647" s="2" t="s">
        <v>660</v>
      </c>
      <c r="B647" s="5">
        <v>1</v>
      </c>
      <c r="C647" s="3">
        <v>1</v>
      </c>
      <c r="D647" t="str">
        <f>VLOOKUP(A647,Таксономия!A:D,4)</f>
        <v xml:space="preserve"> Deltaproteobacteria</v>
      </c>
    </row>
    <row r="648" spans="1:4" x14ac:dyDescent="0.3">
      <c r="A648" s="2" t="s">
        <v>1396</v>
      </c>
      <c r="B648" s="5">
        <v>1</v>
      </c>
      <c r="C648" s="3">
        <v>1</v>
      </c>
      <c r="D648" t="str">
        <f>VLOOKUP(A648,Таксономия!A:D,4)</f>
        <v xml:space="preserve"> Solibacteres</v>
      </c>
    </row>
    <row r="649" spans="1:4" x14ac:dyDescent="0.3">
      <c r="A649" s="2" t="s">
        <v>1398</v>
      </c>
      <c r="B649" s="5">
        <v>1</v>
      </c>
      <c r="C649" s="3">
        <v>1</v>
      </c>
      <c r="D649" t="str">
        <f>VLOOKUP(A649,Таксономия!A:D,4)</f>
        <v xml:space="preserve"> Solibacteres</v>
      </c>
    </row>
    <row r="650" spans="1:4" x14ac:dyDescent="0.3">
      <c r="A650" s="2" t="s">
        <v>1400</v>
      </c>
      <c r="B650" s="5">
        <v>1</v>
      </c>
      <c r="C650" s="3">
        <v>2</v>
      </c>
      <c r="D650" t="str">
        <f>VLOOKUP(A650,Таксономия!A:D,4)</f>
        <v xml:space="preserve"> Solibacteres</v>
      </c>
    </row>
    <row r="651" spans="1:4" x14ac:dyDescent="0.3">
      <c r="A651" s="2" t="s">
        <v>1403</v>
      </c>
      <c r="B651" s="5">
        <v>1</v>
      </c>
      <c r="C651" s="3">
        <v>2</v>
      </c>
      <c r="D651" t="str">
        <f>VLOOKUP(A651,Таксономия!A:D,4)</f>
        <v xml:space="preserve"> Solibacteres</v>
      </c>
    </row>
    <row r="652" spans="1:4" x14ac:dyDescent="0.3">
      <c r="A652" s="2" t="s">
        <v>1405</v>
      </c>
      <c r="B652" s="5">
        <v>1</v>
      </c>
      <c r="C652" s="3">
        <v>2</v>
      </c>
      <c r="D652" t="str">
        <f>VLOOKUP(A652,Таксономия!A:D,4)</f>
        <v xml:space="preserve"> Solibacteres</v>
      </c>
    </row>
    <row r="653" spans="1:4" x14ac:dyDescent="0.3">
      <c r="A653" s="2" t="s">
        <v>1407</v>
      </c>
      <c r="B653" s="5">
        <v>2</v>
      </c>
      <c r="C653" s="3">
        <v>2</v>
      </c>
      <c r="D653" t="str">
        <f>VLOOKUP(A653,Таксономия!A:D,4)</f>
        <v xml:space="preserve"> Solibacteres</v>
      </c>
    </row>
    <row r="654" spans="1:4" x14ac:dyDescent="0.3">
      <c r="A654" s="2" t="s">
        <v>1409</v>
      </c>
      <c r="B654" s="5">
        <v>2</v>
      </c>
      <c r="C654" s="3">
        <v>2</v>
      </c>
      <c r="D654" t="str">
        <f>VLOOKUP(A654,Таксономия!A:D,4)</f>
        <v xml:space="preserve"> Spirochaetales</v>
      </c>
    </row>
    <row r="655" spans="1:4" x14ac:dyDescent="0.3">
      <c r="A655" s="2" t="s">
        <v>1411</v>
      </c>
      <c r="B655" s="5">
        <v>2</v>
      </c>
      <c r="C655" s="3">
        <v>2</v>
      </c>
      <c r="D655" t="str">
        <f>VLOOKUP(A655,Таксономия!A:D,4)</f>
        <v xml:space="preserve"> Spirochaetales</v>
      </c>
    </row>
    <row r="656" spans="1:4" x14ac:dyDescent="0.3">
      <c r="A656" s="2" t="s">
        <v>1413</v>
      </c>
      <c r="B656" s="5">
        <v>1</v>
      </c>
      <c r="C656" s="3">
        <v>1</v>
      </c>
      <c r="D656" t="str">
        <f>VLOOKUP(A656,Таксономия!A:D,4)</f>
        <v xml:space="preserve"> Gammaproteobacteria</v>
      </c>
    </row>
    <row r="657" spans="1:4" x14ac:dyDescent="0.3">
      <c r="A657" s="2" t="s">
        <v>1415</v>
      </c>
      <c r="B657" s="5">
        <v>1</v>
      </c>
      <c r="C657" s="3">
        <v>2</v>
      </c>
      <c r="D657" t="str">
        <f>VLOOKUP(A657,Таксономия!A:D,4)</f>
        <v xml:space="preserve"> Gammaproteobacteria</v>
      </c>
    </row>
    <row r="658" spans="1:4" x14ac:dyDescent="0.3">
      <c r="A658" s="2" t="s">
        <v>1417</v>
      </c>
      <c r="B658" s="5">
        <v>1</v>
      </c>
      <c r="C658" s="3">
        <v>3</v>
      </c>
      <c r="D658" t="str">
        <f>VLOOKUP(A658,Таксономия!A:D,4)</f>
        <v xml:space="preserve"> Deltaproteobacteria</v>
      </c>
    </row>
    <row r="659" spans="1:4" x14ac:dyDescent="0.3">
      <c r="A659" s="2" t="s">
        <v>1419</v>
      </c>
      <c r="B659" s="5">
        <v>2</v>
      </c>
      <c r="C659" s="3">
        <v>3</v>
      </c>
      <c r="D659" t="str">
        <f>VLOOKUP(A659,Таксономия!A:D,4)</f>
        <v xml:space="preserve"> Deltaproteobacteria</v>
      </c>
    </row>
    <row r="660" spans="1:4" x14ac:dyDescent="0.3">
      <c r="A660" s="2" t="s">
        <v>1422</v>
      </c>
      <c r="B660" s="5">
        <v>1</v>
      </c>
      <c r="C660" s="3">
        <v>2</v>
      </c>
      <c r="D660" t="str">
        <f>VLOOKUP(A660,Таксономия!A:D,4)</f>
        <v xml:space="preserve"> Zetaproteobacteria</v>
      </c>
    </row>
    <row r="661" spans="1:4" x14ac:dyDescent="0.3">
      <c r="A661" s="25" t="s">
        <v>1425</v>
      </c>
      <c r="B661" s="9">
        <v>2</v>
      </c>
      <c r="C661" s="9">
        <v>2</v>
      </c>
      <c r="D661" t="str">
        <f>VLOOKUP(A661,Таксономия!A:D,4)</f>
        <v xml:space="preserve"> Gammaproteobacteria</v>
      </c>
    </row>
    <row r="662" spans="1:4" x14ac:dyDescent="0.3">
      <c r="A662" s="2" t="s">
        <v>1427</v>
      </c>
      <c r="B662" s="5">
        <v>1</v>
      </c>
      <c r="C662" s="3">
        <v>1</v>
      </c>
      <c r="D662" t="str">
        <f>VLOOKUP(A662,Таксономия!A:D,4)</f>
        <v xml:space="preserve"> Gammaproteobacteria</v>
      </c>
    </row>
    <row r="663" spans="1:4" x14ac:dyDescent="0.3">
      <c r="A663" s="2" t="s">
        <v>1429</v>
      </c>
      <c r="B663" s="5">
        <v>1</v>
      </c>
      <c r="C663" s="3">
        <v>1</v>
      </c>
      <c r="D663" t="str">
        <f>VLOOKUP(A663,Таксономия!A:D,4)</f>
        <v xml:space="preserve"> Gammaproteobacteria</v>
      </c>
    </row>
    <row r="664" spans="1:4" x14ac:dyDescent="0.3">
      <c r="A664" s="2" t="s">
        <v>1431</v>
      </c>
      <c r="B664" s="5">
        <v>1</v>
      </c>
      <c r="C664" s="3">
        <v>1</v>
      </c>
      <c r="D664" t="str">
        <f>VLOOKUP(A664,Таксономия!A:D,4)</f>
        <v xml:space="preserve"> Gammaproteobacteria</v>
      </c>
    </row>
    <row r="665" spans="1:4" x14ac:dyDescent="0.3">
      <c r="A665" s="2" t="s">
        <v>1433</v>
      </c>
      <c r="B665" s="5">
        <v>1</v>
      </c>
      <c r="C665" s="3">
        <v>1</v>
      </c>
      <c r="D665" t="str">
        <f>VLOOKUP(A665,Таксономия!A:D,4)</f>
        <v xml:space="preserve"> Gammaproteobacteria</v>
      </c>
    </row>
    <row r="666" spans="1:4" x14ac:dyDescent="0.3">
      <c r="A666" s="25" t="s">
        <v>1435</v>
      </c>
      <c r="B666" s="9">
        <v>2</v>
      </c>
      <c r="C666" s="9">
        <v>2</v>
      </c>
      <c r="D666" t="str">
        <f>VLOOKUP(A666,Таксономия!A:D,4)</f>
        <v xml:space="preserve"> Gammaproteobacteria</v>
      </c>
    </row>
    <row r="667" spans="1:4" x14ac:dyDescent="0.3">
      <c r="A667" s="2" t="s">
        <v>1437</v>
      </c>
      <c r="B667" s="5">
        <v>1</v>
      </c>
      <c r="C667" s="3">
        <v>2</v>
      </c>
      <c r="D667" t="str">
        <f>VLOOKUP(A667,Таксономия!A:D,4)</f>
        <v xml:space="preserve"> Gammaproteobacteria</v>
      </c>
    </row>
    <row r="668" spans="1:4" x14ac:dyDescent="0.3">
      <c r="A668" s="2" t="s">
        <v>1439</v>
      </c>
      <c r="B668" s="5">
        <v>1</v>
      </c>
      <c r="C668" s="3">
        <v>1</v>
      </c>
      <c r="D668" t="str">
        <f>VLOOKUP(A668,Таксономия!A:D,4)</f>
        <v xml:space="preserve"> Gammaproteobacteria</v>
      </c>
    </row>
    <row r="669" spans="1:4" x14ac:dyDescent="0.3">
      <c r="A669" s="2" t="s">
        <v>1441</v>
      </c>
      <c r="B669" s="5">
        <v>3</v>
      </c>
      <c r="C669" s="3">
        <v>3</v>
      </c>
      <c r="D669" t="str">
        <f>VLOOKUP(A669,Таксономия!A:D,4)</f>
        <v xml:space="preserve"> Chlorobia</v>
      </c>
    </row>
    <row r="670" spans="1:4" x14ac:dyDescent="0.3">
      <c r="A670" s="2" t="s">
        <v>1443</v>
      </c>
      <c r="B670" s="5">
        <v>1</v>
      </c>
      <c r="C670" s="3">
        <v>3</v>
      </c>
      <c r="D670" t="str">
        <f>VLOOKUP(A670,Таксономия!A:D,4)</f>
        <v xml:space="preserve"> Cytophagia</v>
      </c>
    </row>
    <row r="671" spans="1:4" x14ac:dyDescent="0.3">
      <c r="A671" s="2" t="s">
        <v>1445</v>
      </c>
      <c r="B671" s="5">
        <v>1</v>
      </c>
      <c r="C671" s="3">
        <v>3</v>
      </c>
      <c r="D671" t="str">
        <f>VLOOKUP(A671,Таксономия!A:D,4)</f>
        <v xml:space="preserve"> Deltaproteobacteria</v>
      </c>
    </row>
    <row r="672" spans="1:4" x14ac:dyDescent="0.3">
      <c r="A672" s="2" t="s">
        <v>1448</v>
      </c>
      <c r="B672" s="5">
        <v>1</v>
      </c>
      <c r="C672" s="3">
        <v>2</v>
      </c>
      <c r="D672" t="str">
        <f>VLOOKUP(A672,Таксономия!A:D,4)</f>
        <v xml:space="preserve"> Deltaproteobacteria</v>
      </c>
    </row>
    <row r="673" spans="1:4" x14ac:dyDescent="0.3">
      <c r="A673" s="2" t="s">
        <v>1450</v>
      </c>
      <c r="B673" s="5">
        <v>1</v>
      </c>
      <c r="C673" s="3">
        <v>1</v>
      </c>
      <c r="D673" t="str">
        <f>VLOOKUP(A673,Таксономия!A:D,4)</f>
        <v xml:space="preserve"> Deltaproteobacteria</v>
      </c>
    </row>
    <row r="674" spans="1:4" x14ac:dyDescent="0.3">
      <c r="A674" s="2" t="s">
        <v>1452</v>
      </c>
      <c r="B674" s="5">
        <v>1</v>
      </c>
      <c r="C674" s="3">
        <v>2</v>
      </c>
      <c r="D674" t="str">
        <f>VLOOKUP(A674,Таксономия!A:D,4)</f>
        <v xml:space="preserve"> Epsilonproteobacteria</v>
      </c>
    </row>
    <row r="675" spans="1:4" x14ac:dyDescent="0.3">
      <c r="A675" s="2" t="s">
        <v>1454</v>
      </c>
      <c r="B675" s="5">
        <v>1</v>
      </c>
      <c r="C675" s="3">
        <v>2</v>
      </c>
      <c r="D675" t="str">
        <f>VLOOKUP(A675,Таксономия!A:D,4)</f>
        <v xml:space="preserve"> Alphaproteobacteria</v>
      </c>
    </row>
    <row r="676" spans="1:4" x14ac:dyDescent="0.3">
      <c r="A676" s="2" t="s">
        <v>1456</v>
      </c>
      <c r="B676" s="5">
        <v>1</v>
      </c>
      <c r="C676" s="3">
        <v>4</v>
      </c>
      <c r="D676" t="str">
        <f>VLOOKUP(A676,Таксономия!A:D,4)</f>
        <v xml:space="preserve"> Acidobacteriales</v>
      </c>
    </row>
    <row r="677" spans="1:4" x14ac:dyDescent="0.3">
      <c r="A677" s="2" t="s">
        <v>1458</v>
      </c>
      <c r="B677" s="5">
        <v>1</v>
      </c>
      <c r="C677" s="3">
        <v>1</v>
      </c>
      <c r="D677" t="str">
        <f>VLOOKUP(A677,Таксономия!A:D,4)</f>
        <v xml:space="preserve"> Acidobacteriales</v>
      </c>
    </row>
    <row r="678" spans="1:4" x14ac:dyDescent="0.3">
      <c r="A678" s="2" t="s">
        <v>1460</v>
      </c>
      <c r="B678" s="5">
        <v>1</v>
      </c>
      <c r="C678" s="3">
        <v>2</v>
      </c>
      <c r="D678" t="str">
        <f>VLOOKUP(A678,Таксономия!A:D,4)</f>
        <v xml:space="preserve"> Acidobacteriales</v>
      </c>
    </row>
    <row r="679" spans="1:4" x14ac:dyDescent="0.3">
      <c r="A679" s="2" t="s">
        <v>1462</v>
      </c>
      <c r="B679" s="5">
        <v>1</v>
      </c>
      <c r="C679" s="3">
        <v>1</v>
      </c>
      <c r="D679" t="str">
        <f>VLOOKUP(A679,Таксономия!A:D,4)</f>
        <v xml:space="preserve"> Deltaproteobacteria</v>
      </c>
    </row>
    <row r="680" spans="1:4" x14ac:dyDescent="0.3">
      <c r="A680" s="2" t="s">
        <v>1464</v>
      </c>
      <c r="B680" s="5">
        <v>1</v>
      </c>
      <c r="C680" s="3">
        <v>1</v>
      </c>
      <c r="D680" t="str">
        <f>VLOOKUP(A680,Таксономия!A:D,4)</f>
        <v xml:space="preserve"> Deltaproteobacteria</v>
      </c>
    </row>
    <row r="681" spans="1:4" x14ac:dyDescent="0.3">
      <c r="A681" s="2" t="s">
        <v>1466</v>
      </c>
      <c r="B681" s="5">
        <v>1</v>
      </c>
      <c r="C681" s="3">
        <v>1</v>
      </c>
      <c r="D681" t="str">
        <f>VLOOKUP(A681,Таксономия!A:D,4)</f>
        <v xml:space="preserve"> Deltaproteobacteria</v>
      </c>
    </row>
    <row r="682" spans="1:4" x14ac:dyDescent="0.3">
      <c r="A682" s="2" t="s">
        <v>1468</v>
      </c>
      <c r="B682" s="5">
        <v>1</v>
      </c>
      <c r="C682" s="3">
        <v>1</v>
      </c>
      <c r="D682" t="str">
        <f>VLOOKUP(A682,Таксономия!A:D,4)</f>
        <v xml:space="preserve"> Deltaproteobacteria</v>
      </c>
    </row>
    <row r="683" spans="1:4" x14ac:dyDescent="0.3">
      <c r="A683" s="2" t="s">
        <v>1470</v>
      </c>
      <c r="B683" s="5">
        <v>1</v>
      </c>
      <c r="C683" s="3">
        <v>1</v>
      </c>
      <c r="D683" t="str">
        <f>VLOOKUP(A683,Таксономия!A:D,4)</f>
        <v xml:space="preserve"> Deltaproteobacteria.</v>
      </c>
    </row>
    <row r="684" spans="1:4" x14ac:dyDescent="0.3">
      <c r="A684" s="2" t="s">
        <v>1472</v>
      </c>
      <c r="B684" s="5">
        <v>1</v>
      </c>
      <c r="C684" s="3">
        <v>1</v>
      </c>
      <c r="D684" t="str">
        <f>VLOOKUP(A684,Таксономия!A:D,4)</f>
        <v xml:space="preserve"> Deltaproteobacteria.</v>
      </c>
    </row>
    <row r="685" spans="1:4" x14ac:dyDescent="0.3">
      <c r="A685" s="2" t="s">
        <v>1474</v>
      </c>
      <c r="B685" s="5">
        <v>2</v>
      </c>
      <c r="C685" s="3">
        <v>3</v>
      </c>
      <c r="D685" t="str">
        <f>VLOOKUP(A685,Таксономия!A:D,4)</f>
        <v xml:space="preserve"> Deltaproteobacteria.</v>
      </c>
    </row>
    <row r="686" spans="1:4" x14ac:dyDescent="0.3">
      <c r="A686" s="2" t="s">
        <v>1476</v>
      </c>
      <c r="B686" s="5">
        <v>2</v>
      </c>
      <c r="C686" s="3">
        <v>2</v>
      </c>
      <c r="D686" t="str">
        <f>VLOOKUP(A686,Таксономия!A:D,4)</f>
        <v xml:space="preserve"> Planctomycetia</v>
      </c>
    </row>
    <row r="687" spans="1:4" x14ac:dyDescent="0.3">
      <c r="A687" s="2" t="s">
        <v>1478</v>
      </c>
      <c r="B687" s="5">
        <v>2</v>
      </c>
      <c r="C687" s="3">
        <v>2</v>
      </c>
      <c r="D687" t="str">
        <f>VLOOKUP(A687,Таксономия!A:D,4)</f>
        <v xml:space="preserve"> Planctomycetia</v>
      </c>
    </row>
    <row r="688" spans="1:4" x14ac:dyDescent="0.3">
      <c r="A688" s="2" t="s">
        <v>1480</v>
      </c>
      <c r="B688" s="5">
        <v>1</v>
      </c>
      <c r="C688" s="3">
        <v>2</v>
      </c>
      <c r="D688" t="str">
        <f>VLOOKUP(A688,Таксономия!A:D,4)</f>
        <v xml:space="preserve"> Alphaproteobacteria</v>
      </c>
    </row>
    <row r="689" spans="1:4" x14ac:dyDescent="0.3">
      <c r="A689" s="2" t="s">
        <v>1482</v>
      </c>
      <c r="B689" s="5">
        <v>1</v>
      </c>
      <c r="C689" s="3">
        <v>3</v>
      </c>
      <c r="D689" t="str">
        <f>VLOOKUP(A689,Таксономия!A:D,4)</f>
        <v xml:space="preserve"> Alphaproteobacteria</v>
      </c>
    </row>
    <row r="690" spans="1:4" x14ac:dyDescent="0.3">
      <c r="A690" s="2" t="s">
        <v>1484</v>
      </c>
      <c r="B690" s="5">
        <v>1</v>
      </c>
      <c r="C690" s="3">
        <v>1</v>
      </c>
      <c r="D690" t="str">
        <f>VLOOKUP(A690,Таксономия!A:D,4)</f>
        <v xml:space="preserve"> Gammaproteobacteria</v>
      </c>
    </row>
    <row r="691" spans="1:4" x14ac:dyDescent="0.3">
      <c r="A691" s="2" t="s">
        <v>1486</v>
      </c>
      <c r="B691" s="5">
        <v>1</v>
      </c>
      <c r="C691" s="3">
        <v>2</v>
      </c>
      <c r="D691" t="str">
        <f>VLOOKUP(A691,Таксономия!A:D,4)</f>
        <v xml:space="preserve"> Betaproteobacteria</v>
      </c>
    </row>
    <row r="692" spans="1:4" x14ac:dyDescent="0.3">
      <c r="A692" s="2" t="s">
        <v>1489</v>
      </c>
      <c r="B692" s="5">
        <v>1</v>
      </c>
      <c r="C692" s="3">
        <v>2</v>
      </c>
      <c r="D692" t="str">
        <f>VLOOKUP(A692,Таксономия!A:D,4)</f>
        <v xml:space="preserve"> Betaproteobacteria</v>
      </c>
    </row>
    <row r="693" spans="1:4" x14ac:dyDescent="0.3">
      <c r="A693" s="2" t="s">
        <v>1491</v>
      </c>
      <c r="B693" s="5">
        <v>1</v>
      </c>
      <c r="C693" s="3">
        <v>1</v>
      </c>
      <c r="D693" t="str">
        <f>VLOOKUP(A693,Таксономия!A:D,4)</f>
        <v xml:space="preserve"> Betaproteobacteria</v>
      </c>
    </row>
    <row r="694" spans="1:4" x14ac:dyDescent="0.3">
      <c r="A694" s="2" t="s">
        <v>1493</v>
      </c>
      <c r="B694" s="5">
        <v>1</v>
      </c>
      <c r="C694" s="3">
        <v>1</v>
      </c>
      <c r="D694" t="str">
        <f>VLOOKUP(A694,Таксономия!A:D,4)</f>
        <v xml:space="preserve"> Clostridia</v>
      </c>
    </row>
    <row r="695" spans="1:4" x14ac:dyDescent="0.3">
      <c r="A695" s="2" t="s">
        <v>1495</v>
      </c>
      <c r="B695" s="5">
        <v>1</v>
      </c>
      <c r="C695" s="3">
        <v>1</v>
      </c>
      <c r="D695" t="str">
        <f>VLOOKUP(A695,Таксономия!A:D,4)</f>
        <v xml:space="preserve"> Clostridia</v>
      </c>
    </row>
    <row r="696" spans="1:4" x14ac:dyDescent="0.3">
      <c r="A696" s="2" t="s">
        <v>1497</v>
      </c>
      <c r="B696" s="5">
        <v>1</v>
      </c>
      <c r="C696" s="3">
        <v>3</v>
      </c>
      <c r="D696" t="str">
        <f>VLOOKUP(A696,Таксономия!A:D,4)</f>
        <v xml:space="preserve"> Flavobacteriia.</v>
      </c>
    </row>
    <row r="697" spans="1:4" x14ac:dyDescent="0.3">
      <c r="A697" s="2" t="s">
        <v>1499</v>
      </c>
      <c r="B697" s="5">
        <v>1</v>
      </c>
      <c r="C697" s="3">
        <v>2</v>
      </c>
      <c r="D697" t="str">
        <f>VLOOKUP(A697,Таксономия!A:D,4)</f>
        <v xml:space="preserve"> Alphaproteobacteria</v>
      </c>
    </row>
    <row r="698" spans="1:4" x14ac:dyDescent="0.3">
      <c r="A698" s="2" t="s">
        <v>1501</v>
      </c>
      <c r="B698" s="5">
        <v>1</v>
      </c>
      <c r="C698" s="3">
        <v>2</v>
      </c>
      <c r="D698" t="str">
        <f>VLOOKUP(A698,Таксономия!A:D,4)</f>
        <v xml:space="preserve"> Deltaproteobacteria</v>
      </c>
    </row>
    <row r="699" spans="1:4" x14ac:dyDescent="0.3">
      <c r="A699" s="2" t="s">
        <v>1503</v>
      </c>
      <c r="B699" s="5">
        <v>2</v>
      </c>
      <c r="C699" s="3">
        <v>3</v>
      </c>
      <c r="D699" t="str">
        <f>VLOOKUP(A699,Таксономия!A:D,4)</f>
        <v xml:space="preserve"> Deltaproteobacteria</v>
      </c>
    </row>
    <row r="700" spans="1:4" x14ac:dyDescent="0.3">
      <c r="A700" s="2" t="s">
        <v>1505</v>
      </c>
      <c r="B700" s="5">
        <v>1</v>
      </c>
      <c r="C700" s="3">
        <v>1</v>
      </c>
      <c r="D700" t="str">
        <f>VLOOKUP(A700,Таксономия!A:D,4)</f>
        <v xml:space="preserve"> Deltaproteobacteria</v>
      </c>
    </row>
    <row r="701" spans="1:4" x14ac:dyDescent="0.3">
      <c r="A701" s="2" t="s">
        <v>1507</v>
      </c>
      <c r="B701" s="5">
        <v>1</v>
      </c>
      <c r="C701" s="3">
        <v>1</v>
      </c>
      <c r="D701" t="str">
        <f>VLOOKUP(A701,Таксономия!A:D,4)</f>
        <v xml:space="preserve"> Deltaproteobacteria</v>
      </c>
    </row>
    <row r="702" spans="1:4" x14ac:dyDescent="0.3">
      <c r="A702" s="2" t="s">
        <v>1509</v>
      </c>
      <c r="B702" s="5">
        <v>1</v>
      </c>
      <c r="C702" s="3">
        <v>1</v>
      </c>
      <c r="D702" t="str">
        <f>VLOOKUP(A702,Таксономия!A:D,4)</f>
        <v xml:space="preserve"> Deltaproteobacteria</v>
      </c>
    </row>
    <row r="703" spans="1:4" x14ac:dyDescent="0.3">
      <c r="A703" s="2" t="s">
        <v>1511</v>
      </c>
      <c r="B703" s="5">
        <v>1</v>
      </c>
      <c r="C703" s="3">
        <v>1</v>
      </c>
      <c r="D703" t="str">
        <f>VLOOKUP(A703,Таксономия!A:D,4)</f>
        <v xml:space="preserve"> Deltaproteobacteria</v>
      </c>
    </row>
    <row r="704" spans="1:4" x14ac:dyDescent="0.3">
      <c r="A704" s="2" t="s">
        <v>1513</v>
      </c>
      <c r="B704" s="5">
        <v>1</v>
      </c>
      <c r="C704" s="3">
        <v>2</v>
      </c>
      <c r="D704" t="str">
        <f>VLOOKUP(A704,Таксономия!A:D,4)</f>
        <v xml:space="preserve"> Deltaproteobacteria</v>
      </c>
    </row>
    <row r="705" spans="1:4" x14ac:dyDescent="0.3">
      <c r="A705" s="2" t="s">
        <v>1515</v>
      </c>
      <c r="B705" s="5">
        <v>1</v>
      </c>
      <c r="C705" s="3">
        <v>1</v>
      </c>
      <c r="D705" t="str">
        <f>VLOOKUP(A705,Таксономия!A:D,4)</f>
        <v xml:space="preserve"> Deltaproteobacteria</v>
      </c>
    </row>
    <row r="706" spans="1:4" x14ac:dyDescent="0.3">
      <c r="A706" s="2" t="s">
        <v>1517</v>
      </c>
      <c r="B706" s="5">
        <v>1</v>
      </c>
      <c r="C706" s="3">
        <v>1</v>
      </c>
      <c r="D706" t="str">
        <f>VLOOKUP(A706,Таксономия!A:D,4)</f>
        <v xml:space="preserve"> Deltaproteobacteria</v>
      </c>
    </row>
    <row r="707" spans="1:4" x14ac:dyDescent="0.3">
      <c r="A707" s="2" t="s">
        <v>1519</v>
      </c>
      <c r="B707" s="5">
        <v>1</v>
      </c>
      <c r="C707" s="3">
        <v>1</v>
      </c>
      <c r="D707" t="str">
        <f>VLOOKUP(A707,Таксономия!A:D,4)</f>
        <v xml:space="preserve"> Deltaproteobacteria</v>
      </c>
    </row>
    <row r="708" spans="1:4" x14ac:dyDescent="0.3">
      <c r="A708" s="2" t="s">
        <v>1521</v>
      </c>
      <c r="B708" s="5">
        <v>2</v>
      </c>
      <c r="C708" s="3">
        <v>2</v>
      </c>
      <c r="D708" t="str">
        <f>VLOOKUP(A708,Таксономия!A:D,4)</f>
        <v xml:space="preserve"> Bacteroidetes Order II. Incertae sedis</v>
      </c>
    </row>
    <row r="709" spans="1:4" x14ac:dyDescent="0.3">
      <c r="A709" s="2" t="s">
        <v>1523</v>
      </c>
      <c r="B709" s="5">
        <v>1</v>
      </c>
      <c r="C709" s="3">
        <v>1</v>
      </c>
      <c r="D709" t="str">
        <f>VLOOKUP(A709,Таксономия!A:D,4)</f>
        <v xml:space="preserve"> Alphaproteobacteria</v>
      </c>
    </row>
    <row r="710" spans="1:4" x14ac:dyDescent="0.3">
      <c r="A710" s="2" t="s">
        <v>1525</v>
      </c>
      <c r="B710" s="5">
        <v>1</v>
      </c>
      <c r="C710" s="3">
        <v>1</v>
      </c>
      <c r="D710" t="str">
        <f>VLOOKUP(A710,Таксономия!A:D,4)</f>
        <v xml:space="preserve"> Deltaproteobacteria</v>
      </c>
    </row>
    <row r="711" spans="1:4" x14ac:dyDescent="0.3">
      <c r="A711" s="2" t="s">
        <v>1527</v>
      </c>
      <c r="B711" s="5">
        <v>1</v>
      </c>
      <c r="C711" s="3">
        <v>1</v>
      </c>
      <c r="D711" t="str">
        <f>VLOOKUP(A711,Таксономия!A:D,4)</f>
        <v xml:space="preserve"> Deltaproteobacteria</v>
      </c>
    </row>
    <row r="712" spans="1:4" x14ac:dyDescent="0.3">
      <c r="A712" s="2" t="s">
        <v>1529</v>
      </c>
      <c r="B712" s="5">
        <v>4</v>
      </c>
      <c r="C712" s="3">
        <v>4</v>
      </c>
      <c r="D712" t="str">
        <f>VLOOKUP(A712,Таксономия!A:D,4)</f>
        <v xml:space="preserve"> Deltaproteobacteria</v>
      </c>
    </row>
    <row r="713" spans="1:4" x14ac:dyDescent="0.3">
      <c r="A713" s="2" t="s">
        <v>1531</v>
      </c>
      <c r="B713" s="5">
        <v>9</v>
      </c>
      <c r="C713" s="3">
        <v>9</v>
      </c>
      <c r="D713" t="str">
        <f>VLOOKUP(A713,Таксономия!A:D,4)</f>
        <v xml:space="preserve"> Deltaproteobacteria</v>
      </c>
    </row>
    <row r="714" spans="1:4" x14ac:dyDescent="0.3">
      <c r="A714" s="2" t="s">
        <v>1533</v>
      </c>
      <c r="B714" s="5">
        <v>4</v>
      </c>
      <c r="C714" s="3">
        <v>4</v>
      </c>
      <c r="D714" t="str">
        <f>VLOOKUP(A714,Таксономия!A:D,4)</f>
        <v xml:space="preserve"> Deltaproteobacteria</v>
      </c>
    </row>
    <row r="715" spans="1:4" x14ac:dyDescent="0.3">
      <c r="A715" s="2" t="s">
        <v>1535</v>
      </c>
      <c r="B715" s="5">
        <v>1</v>
      </c>
      <c r="C715" s="3">
        <v>1</v>
      </c>
      <c r="D715" t="str">
        <f>VLOOKUP(A715,Таксономия!A:D,4)</f>
        <v xml:space="preserve"> Deltaproteobacteria</v>
      </c>
    </row>
    <row r="716" spans="1:4" x14ac:dyDescent="0.3">
      <c r="A716" s="2" t="s">
        <v>1537</v>
      </c>
      <c r="B716" s="5">
        <v>1</v>
      </c>
      <c r="C716" s="3">
        <v>2</v>
      </c>
      <c r="D716" t="str">
        <f>VLOOKUP(A716,Таксономия!A:D,4)</f>
        <v xml:space="preserve"> Deltaproteobacteria</v>
      </c>
    </row>
    <row r="717" spans="1:4" x14ac:dyDescent="0.3">
      <c r="A717" s="2" t="s">
        <v>1539</v>
      </c>
      <c r="B717" s="5">
        <v>1</v>
      </c>
      <c r="C717" s="3">
        <v>1</v>
      </c>
      <c r="D717" t="str">
        <f>VLOOKUP(A717,Таксономия!A:D,4)</f>
        <v xml:space="preserve"> Deltaproteobacteria</v>
      </c>
    </row>
    <row r="718" spans="1:4" x14ac:dyDescent="0.3">
      <c r="A718" s="2" t="s">
        <v>1541</v>
      </c>
      <c r="B718" s="5">
        <v>1</v>
      </c>
      <c r="C718" s="3">
        <v>1</v>
      </c>
      <c r="D718" t="str">
        <f>VLOOKUP(A718,Таксономия!A:D,4)</f>
        <v xml:space="preserve"> Deltaproteobacteria</v>
      </c>
    </row>
    <row r="719" spans="1:4" x14ac:dyDescent="0.3">
      <c r="A719" s="2" t="s">
        <v>1543</v>
      </c>
      <c r="B719" s="5">
        <v>1</v>
      </c>
      <c r="C719" s="3">
        <v>3</v>
      </c>
      <c r="D719" t="str">
        <f>VLOOKUP(A719,Таксономия!A:D,4)</f>
        <v xml:space="preserve"> Deltaproteobacteria</v>
      </c>
    </row>
    <row r="720" spans="1:4" x14ac:dyDescent="0.3">
      <c r="A720" s="2" t="s">
        <v>1545</v>
      </c>
      <c r="B720" s="5">
        <v>1</v>
      </c>
      <c r="C720" s="3">
        <v>3</v>
      </c>
      <c r="D720" t="str">
        <f>VLOOKUP(A720,Таксономия!A:D,4)</f>
        <v xml:space="preserve"> Deltaproteobacteria</v>
      </c>
    </row>
    <row r="721" spans="1:4" x14ac:dyDescent="0.3">
      <c r="A721" s="2" t="s">
        <v>1547</v>
      </c>
      <c r="B721" s="5">
        <v>1</v>
      </c>
      <c r="C721" s="3">
        <v>1</v>
      </c>
      <c r="D721" t="str">
        <f>VLOOKUP(A721,Таксономия!A:D,4)</f>
        <v xml:space="preserve"> Deltaproteobacteria</v>
      </c>
    </row>
    <row r="722" spans="1:4" x14ac:dyDescent="0.3">
      <c r="A722" s="2" t="s">
        <v>1549</v>
      </c>
      <c r="B722" s="5">
        <v>1</v>
      </c>
      <c r="C722" s="3">
        <v>1</v>
      </c>
      <c r="D722" t="str">
        <f>VLOOKUP(A722,Таксономия!A:D,4)</f>
        <v xml:space="preserve"> Deltaproteobacteria</v>
      </c>
    </row>
    <row r="723" spans="1:4" x14ac:dyDescent="0.3">
      <c r="A723" s="2" t="s">
        <v>1551</v>
      </c>
      <c r="B723" s="5">
        <v>1</v>
      </c>
      <c r="C723" s="3">
        <v>1</v>
      </c>
      <c r="D723" t="str">
        <f>VLOOKUP(A723,Таксономия!A:D,4)</f>
        <v xml:space="preserve"> Deltaproteobacteria</v>
      </c>
    </row>
    <row r="724" spans="1:4" x14ac:dyDescent="0.3">
      <c r="A724" s="2" t="s">
        <v>1553</v>
      </c>
      <c r="B724" s="5">
        <v>1</v>
      </c>
      <c r="C724" s="3">
        <v>1</v>
      </c>
      <c r="D724" t="str">
        <f>VLOOKUP(A724,Таксономия!A:D,4)</f>
        <v xml:space="preserve"> Deltaproteobacteria</v>
      </c>
    </row>
    <row r="725" spans="1:4" x14ac:dyDescent="0.3">
      <c r="A725" s="2" t="s">
        <v>1555</v>
      </c>
      <c r="B725" s="5">
        <v>3</v>
      </c>
      <c r="C725" s="3">
        <v>4</v>
      </c>
      <c r="D725" t="str">
        <f>VLOOKUP(A725,Таксономия!A:D,4)</f>
        <v xml:space="preserve"> Chlorobia</v>
      </c>
    </row>
    <row r="726" spans="1:4" x14ac:dyDescent="0.3">
      <c r="A726" s="2" t="s">
        <v>1557</v>
      </c>
      <c r="B726" s="5">
        <v>2</v>
      </c>
      <c r="C726" s="3">
        <v>3</v>
      </c>
      <c r="D726" t="str">
        <f>VLOOKUP(A726,Таксономия!A:D,4)</f>
        <v xml:space="preserve"> Chlorobia</v>
      </c>
    </row>
    <row r="727" spans="1:4" x14ac:dyDescent="0.3">
      <c r="A727" s="2" t="s">
        <v>1559</v>
      </c>
      <c r="B727" s="5">
        <v>1</v>
      </c>
      <c r="C727" s="3">
        <v>1</v>
      </c>
      <c r="D727" t="str">
        <f>VLOOKUP(A727,Таксономия!A:D,4)</f>
        <v xml:space="preserve"> Gammaproteobacteria</v>
      </c>
    </row>
    <row r="728" spans="1:4" x14ac:dyDescent="0.3">
      <c r="A728" s="2" t="s">
        <v>1561</v>
      </c>
      <c r="B728" s="5">
        <v>1</v>
      </c>
      <c r="C728" s="3">
        <v>2</v>
      </c>
      <c r="D728" t="str">
        <f>VLOOKUP(A728,Таксономия!A:D,4)</f>
        <v xml:space="preserve"> Betaproteobacteria</v>
      </c>
    </row>
    <row r="729" spans="1:4" x14ac:dyDescent="0.3">
      <c r="A729" s="2" t="s">
        <v>1564</v>
      </c>
      <c r="B729" s="5">
        <v>1</v>
      </c>
      <c r="C729" s="3">
        <v>2</v>
      </c>
      <c r="D729" t="str">
        <f>VLOOKUP(A729,Таксономия!A:D,4)</f>
        <v xml:space="preserve"> Epsilonproteobacteria</v>
      </c>
    </row>
    <row r="730" spans="1:4" x14ac:dyDescent="0.3">
      <c r="A730" s="2" t="s">
        <v>1566</v>
      </c>
      <c r="B730" s="5">
        <v>1</v>
      </c>
      <c r="C730" s="3">
        <v>1</v>
      </c>
      <c r="D730" t="str">
        <f>VLOOKUP(A730,Таксономия!A:D,4)</f>
        <v xml:space="preserve"> Epsilonproteobacteria</v>
      </c>
    </row>
    <row r="731" spans="1:4" x14ac:dyDescent="0.3">
      <c r="A731" s="14" t="s">
        <v>1568</v>
      </c>
      <c r="B731" s="15">
        <v>2</v>
      </c>
      <c r="C731" s="15">
        <v>2</v>
      </c>
      <c r="D731" t="str">
        <f>VLOOKUP(A731,Таксономия!A:D,4)</f>
        <v xml:space="preserve"> Deltaproteobacteria</v>
      </c>
    </row>
    <row r="732" spans="1:4" x14ac:dyDescent="0.3">
      <c r="A732" s="2" t="s">
        <v>1570</v>
      </c>
      <c r="B732" s="5">
        <v>1</v>
      </c>
      <c r="C732" s="3">
        <v>1</v>
      </c>
      <c r="D732" t="str">
        <f>VLOOKUP(A732,Таксономия!A:D,4)</f>
        <v xml:space="preserve"> Deinococci</v>
      </c>
    </row>
    <row r="733" spans="1:4" x14ac:dyDescent="0.3">
      <c r="A733" s="2" t="s">
        <v>1572</v>
      </c>
      <c r="B733" s="5">
        <v>1</v>
      </c>
      <c r="C733" s="3">
        <v>2</v>
      </c>
      <c r="D733" t="str">
        <f>VLOOKUP(A733,Таксономия!A:D,4)</f>
        <v xml:space="preserve"> Gammaproteobacteria</v>
      </c>
    </row>
    <row r="734" spans="1:4" x14ac:dyDescent="0.3">
      <c r="A734" s="14" t="s">
        <v>1574</v>
      </c>
      <c r="B734" s="15">
        <v>2</v>
      </c>
      <c r="C734" s="15">
        <v>2</v>
      </c>
      <c r="D734" t="str">
        <f>VLOOKUP(A734,Таксономия!A:D,4)</f>
        <v xml:space="preserve"> Deltaproteobacteria</v>
      </c>
    </row>
    <row r="735" spans="1:4" x14ac:dyDescent="0.3">
      <c r="A735" s="2" t="s">
        <v>1576</v>
      </c>
      <c r="B735" s="5">
        <v>1</v>
      </c>
      <c r="C735" s="3">
        <v>3</v>
      </c>
      <c r="D735" t="str">
        <f>VLOOKUP(A735,Таксономия!A:D,4)</f>
        <v xml:space="preserve"> Deltaproteobacteria</v>
      </c>
    </row>
    <row r="736" spans="1:4" x14ac:dyDescent="0.3">
      <c r="A736" s="2" t="s">
        <v>1578</v>
      </c>
      <c r="B736" s="5">
        <v>1</v>
      </c>
      <c r="C736" s="3">
        <v>3</v>
      </c>
      <c r="D736" t="str">
        <f>VLOOKUP(A736,Таксономия!A:D,4)</f>
        <v xml:space="preserve"> Deltaproteobacteria</v>
      </c>
    </row>
    <row r="737" spans="1:4" x14ac:dyDescent="0.3">
      <c r="A737" s="2" t="s">
        <v>1580</v>
      </c>
      <c r="B737" s="5">
        <v>1</v>
      </c>
      <c r="C737" s="3">
        <v>1</v>
      </c>
      <c r="D737" t="str">
        <f>VLOOKUP(A737,Таксономия!A:D,4)</f>
        <v xml:space="preserve"> Deinococci</v>
      </c>
    </row>
    <row r="738" spans="1:4" x14ac:dyDescent="0.3">
      <c r="A738" s="2" t="s">
        <v>1582</v>
      </c>
      <c r="B738" s="5">
        <v>2</v>
      </c>
      <c r="C738" s="3">
        <v>2</v>
      </c>
      <c r="D738" t="str">
        <f>VLOOKUP(A738,Таксономия!A:D,4)</f>
        <v xml:space="preserve"> Spirochaetales</v>
      </c>
    </row>
    <row r="739" spans="1:4" x14ac:dyDescent="0.3">
      <c r="A739" s="2" t="s">
        <v>1584</v>
      </c>
      <c r="B739" s="5">
        <v>2</v>
      </c>
      <c r="C739" s="3">
        <v>3</v>
      </c>
      <c r="D739" t="str">
        <f>VLOOKUP(A739,Таксономия!A:D,4)</f>
        <v xml:space="preserve"> Deltaproteobacteria</v>
      </c>
    </row>
    <row r="740" spans="1:4" x14ac:dyDescent="0.3">
      <c r="A740" s="2" t="s">
        <v>1586</v>
      </c>
      <c r="B740" s="5">
        <v>1</v>
      </c>
      <c r="C740" s="3">
        <v>5</v>
      </c>
      <c r="D740" t="str">
        <f>VLOOKUP(A740,Таксономия!A:D,4)</f>
        <v xml:space="preserve"> Deltaproteobacteria</v>
      </c>
    </row>
    <row r="741" spans="1:4" x14ac:dyDescent="0.3">
      <c r="A741" s="2" t="s">
        <v>1588</v>
      </c>
      <c r="B741" s="5">
        <v>1</v>
      </c>
      <c r="C741" s="3">
        <v>1</v>
      </c>
      <c r="D741" t="str">
        <f>VLOOKUP(A741,Таксономия!A:D,4)</f>
        <v xml:space="preserve"> Deltaproteobacteria</v>
      </c>
    </row>
    <row r="742" spans="1:4" x14ac:dyDescent="0.3">
      <c r="A742" s="2" t="s">
        <v>1590</v>
      </c>
      <c r="B742" s="5">
        <v>9</v>
      </c>
      <c r="C742" s="3">
        <v>9</v>
      </c>
      <c r="D742" t="str">
        <f>VLOOKUP(A742,Таксономия!A:D,4)</f>
        <v xml:space="preserve"> Deltaproteobacteria</v>
      </c>
    </row>
    <row r="743" spans="1:4" x14ac:dyDescent="0.3">
      <c r="A743" s="2" t="s">
        <v>1592</v>
      </c>
      <c r="B743" s="5">
        <v>1</v>
      </c>
      <c r="C743" s="3">
        <v>3</v>
      </c>
      <c r="D743" t="str">
        <f>VLOOKUP(A743,Таксономия!A:D,4)</f>
        <v xml:space="preserve"> Deltaproteobacteria</v>
      </c>
    </row>
    <row r="744" spans="1:4" x14ac:dyDescent="0.3">
      <c r="A744" s="2" t="s">
        <v>1594</v>
      </c>
      <c r="B744" s="5">
        <v>4</v>
      </c>
      <c r="C744" s="3">
        <v>4</v>
      </c>
      <c r="D744" t="str">
        <f>VLOOKUP(A744,Таксономия!A:D,4)</f>
        <v xml:space="preserve"> Deltaproteobacteria</v>
      </c>
    </row>
    <row r="745" spans="1:4" x14ac:dyDescent="0.3">
      <c r="A745" s="2" t="s">
        <v>1596</v>
      </c>
      <c r="B745" s="5">
        <v>1</v>
      </c>
      <c r="C745" s="3">
        <v>1</v>
      </c>
      <c r="D745" t="str">
        <f>VLOOKUP(A745,Таксономия!A:D,4)</f>
        <v xml:space="preserve"> Deltaproteobacteria</v>
      </c>
    </row>
    <row r="746" spans="1:4" x14ac:dyDescent="0.3">
      <c r="A746" s="2" t="s">
        <v>1598</v>
      </c>
      <c r="B746" s="5">
        <v>1</v>
      </c>
      <c r="C746" s="3">
        <v>1</v>
      </c>
      <c r="D746" t="str">
        <f>VLOOKUP(A746,Таксономия!A:D,4)</f>
        <v xml:space="preserve"> Deltaproteobacteria</v>
      </c>
    </row>
    <row r="747" spans="1:4" x14ac:dyDescent="0.3">
      <c r="A747" s="2" t="s">
        <v>1600</v>
      </c>
      <c r="B747" s="5">
        <v>4</v>
      </c>
      <c r="C747" s="3">
        <v>4</v>
      </c>
      <c r="D747" t="str">
        <f>VLOOKUP(A747,Таксономия!A:D,4)</f>
        <v xml:space="preserve"> Deltaproteobacteria</v>
      </c>
    </row>
    <row r="748" spans="1:4" x14ac:dyDescent="0.3">
      <c r="A748" s="2" t="s">
        <v>1602</v>
      </c>
      <c r="B748" s="5">
        <v>1</v>
      </c>
      <c r="C748" s="3">
        <v>1</v>
      </c>
      <c r="D748" t="str">
        <f>VLOOKUP(A748,Таксономия!A:D,4)</f>
        <v xml:space="preserve"> Deltaproteobacteria</v>
      </c>
    </row>
    <row r="749" spans="1:4" x14ac:dyDescent="0.3">
      <c r="A749" s="2" t="s">
        <v>1604</v>
      </c>
      <c r="B749" s="5">
        <v>1</v>
      </c>
      <c r="C749" s="3">
        <v>1</v>
      </c>
      <c r="D749" t="str">
        <f>VLOOKUP(A749,Таксономия!A:D,4)</f>
        <v xml:space="preserve"> Deltaproteobacteria</v>
      </c>
    </row>
    <row r="750" spans="1:4" x14ac:dyDescent="0.3">
      <c r="A750" s="2" t="s">
        <v>1606</v>
      </c>
      <c r="B750" s="5">
        <v>1</v>
      </c>
      <c r="C750" s="3">
        <v>2</v>
      </c>
      <c r="D750" t="str">
        <f>VLOOKUP(A750,Таксономия!A:D,4)</f>
        <v xml:space="preserve"> Gammaproteobacteria</v>
      </c>
    </row>
    <row r="751" spans="1:4" x14ac:dyDescent="0.3">
      <c r="A751" s="2" t="s">
        <v>1608</v>
      </c>
      <c r="B751" s="5">
        <v>1</v>
      </c>
      <c r="C751" s="3">
        <v>2</v>
      </c>
      <c r="D751" t="str">
        <f>VLOOKUP(A751,Таксономия!A:D,4)</f>
        <v xml:space="preserve"> Epsilonproteobacteria</v>
      </c>
    </row>
    <row r="752" spans="1:4" x14ac:dyDescent="0.3">
      <c r="A752" s="2" t="s">
        <v>1610</v>
      </c>
      <c r="B752" s="5">
        <v>1</v>
      </c>
      <c r="C752" s="3">
        <v>1</v>
      </c>
      <c r="D752" t="str">
        <f>VLOOKUP(A752,Таксономия!A:D,4)</f>
        <v xml:space="preserve"> Gammaproteobacteria</v>
      </c>
    </row>
    <row r="753" spans="1:4" x14ac:dyDescent="0.3">
      <c r="A753" s="2" t="s">
        <v>1612</v>
      </c>
      <c r="B753" s="5">
        <v>1</v>
      </c>
      <c r="C753" s="3">
        <v>2</v>
      </c>
      <c r="D753" t="str">
        <f>VLOOKUP(A753,Таксономия!A:D,4)</f>
        <v xml:space="preserve"> Gammaproteobacteria</v>
      </c>
    </row>
    <row r="754" spans="1:4" x14ac:dyDescent="0.3">
      <c r="A754" s="2" t="s">
        <v>1614</v>
      </c>
      <c r="B754" s="5">
        <v>1</v>
      </c>
      <c r="C754" s="3">
        <v>2</v>
      </c>
      <c r="D754" t="str">
        <f>VLOOKUP(A754,Таксономия!A:D,4)</f>
        <v xml:space="preserve"> Gammaproteobacteria</v>
      </c>
    </row>
    <row r="755" spans="1:4" x14ac:dyDescent="0.3">
      <c r="A755" s="2" t="s">
        <v>1616</v>
      </c>
      <c r="B755" s="5">
        <v>1</v>
      </c>
      <c r="C755" s="3">
        <v>2</v>
      </c>
      <c r="D755" t="str">
        <f>VLOOKUP(A755,Таксономия!A:D,4)</f>
        <v xml:space="preserve"> Gammaproteobacteria</v>
      </c>
    </row>
    <row r="756" spans="1:4" x14ac:dyDescent="0.3">
      <c r="A756" s="2" t="s">
        <v>1618</v>
      </c>
      <c r="B756" s="5">
        <v>1</v>
      </c>
      <c r="C756" s="3">
        <v>1</v>
      </c>
      <c r="D756" t="str">
        <f>VLOOKUP(A756,Таксономия!A:D,4)</f>
        <v xml:space="preserve"> Gammaproteobacteria</v>
      </c>
    </row>
    <row r="757" spans="1:4" x14ac:dyDescent="0.3">
      <c r="A757" s="2" t="s">
        <v>1620</v>
      </c>
      <c r="B757" s="5">
        <v>1</v>
      </c>
      <c r="C757" s="3">
        <v>1</v>
      </c>
      <c r="D757" t="str">
        <f>VLOOKUP(A757,Таксономия!A:D,4)</f>
        <v xml:space="preserve"> Gammaproteobacteria</v>
      </c>
    </row>
    <row r="758" spans="1:4" x14ac:dyDescent="0.3">
      <c r="A758" s="25" t="s">
        <v>1622</v>
      </c>
      <c r="B758" s="9">
        <v>2</v>
      </c>
      <c r="C758" s="9">
        <v>2</v>
      </c>
      <c r="D758" t="str">
        <f>VLOOKUP(A758,Таксономия!A:D,4)</f>
        <v xml:space="preserve"> Gammaproteobacteria</v>
      </c>
    </row>
    <row r="759" spans="1:4" x14ac:dyDescent="0.3">
      <c r="A759" s="2" t="s">
        <v>1624</v>
      </c>
      <c r="B759" s="5">
        <v>1</v>
      </c>
      <c r="C759" s="3">
        <v>1</v>
      </c>
      <c r="D759" t="str">
        <f>VLOOKUP(A759,Таксономия!A:D,4)</f>
        <v xml:space="preserve"> Gammaproteobacteria</v>
      </c>
    </row>
    <row r="760" spans="1:4" x14ac:dyDescent="0.3">
      <c r="A760" s="2" t="s">
        <v>1626</v>
      </c>
      <c r="B760" s="5">
        <v>2</v>
      </c>
      <c r="C760" s="3">
        <v>2</v>
      </c>
      <c r="D760" t="str">
        <f>VLOOKUP(A760,Таксономия!A:D,4)</f>
        <v xml:space="preserve"> Spirochaetales</v>
      </c>
    </row>
    <row r="761" spans="1:4" x14ac:dyDescent="0.3">
      <c r="A761" s="2" t="s">
        <v>1628</v>
      </c>
      <c r="B761" s="5">
        <v>1</v>
      </c>
      <c r="C761" s="3">
        <v>1</v>
      </c>
      <c r="D761" t="str">
        <f>VLOOKUP(A761,Таксономия!A:D,4)</f>
        <v xml:space="preserve"> Deltaproteobacteria</v>
      </c>
    </row>
    <row r="762" spans="1:4" x14ac:dyDescent="0.3">
      <c r="A762" s="2" t="s">
        <v>1630</v>
      </c>
      <c r="B762" s="5">
        <v>1</v>
      </c>
      <c r="C762" s="3">
        <v>1</v>
      </c>
      <c r="D762" t="str">
        <f>VLOOKUP(A762,Таксономия!A:D,4)</f>
        <v xml:space="preserve"> Gammaproteobacteria</v>
      </c>
    </row>
    <row r="763" spans="1:4" x14ac:dyDescent="0.3">
      <c r="A763" s="2" t="s">
        <v>1632</v>
      </c>
      <c r="B763" s="5">
        <v>1</v>
      </c>
      <c r="C763" s="3">
        <v>2</v>
      </c>
      <c r="D763" t="str">
        <f>VLOOKUP(A763,Таксономия!A:D,4)</f>
        <v xml:space="preserve"> Gammaproteobacteria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C98" sqref="C98"/>
    </sheetView>
  </sheetViews>
  <sheetFormatPr defaultRowHeight="14.4" x14ac:dyDescent="0.3"/>
  <cols>
    <col min="3" max="3" width="15.21875" bestFit="1" customWidth="1"/>
  </cols>
  <sheetData>
    <row r="1" spans="1:8" x14ac:dyDescent="0.3">
      <c r="A1" t="s">
        <v>2032</v>
      </c>
      <c r="B1" t="s">
        <v>2033</v>
      </c>
      <c r="C1" t="s">
        <v>2034</v>
      </c>
      <c r="D1" t="s">
        <v>2035</v>
      </c>
      <c r="E1" t="s">
        <v>2036</v>
      </c>
      <c r="F1" t="s">
        <v>2037</v>
      </c>
      <c r="G1" t="s">
        <v>2038</v>
      </c>
      <c r="H1" t="s">
        <v>1634</v>
      </c>
    </row>
    <row r="2" spans="1:8" x14ac:dyDescent="0.3">
      <c r="A2" t="s">
        <v>17</v>
      </c>
      <c r="B2" t="s">
        <v>17</v>
      </c>
      <c r="C2" t="s">
        <v>16</v>
      </c>
      <c r="D2" t="s">
        <v>2039</v>
      </c>
      <c r="E2" t="s">
        <v>2040</v>
      </c>
      <c r="F2" t="s">
        <v>2041</v>
      </c>
      <c r="G2" t="s">
        <v>2042</v>
      </c>
      <c r="H2">
        <v>709</v>
      </c>
    </row>
    <row r="3" spans="1:8" x14ac:dyDescent="0.3">
      <c r="A3" t="s">
        <v>19</v>
      </c>
      <c r="B3" t="s">
        <v>19</v>
      </c>
      <c r="C3" t="s">
        <v>18</v>
      </c>
      <c r="D3" t="s">
        <v>2039</v>
      </c>
      <c r="E3" t="s">
        <v>2043</v>
      </c>
      <c r="F3" t="s">
        <v>2044</v>
      </c>
      <c r="G3" t="s">
        <v>2042</v>
      </c>
      <c r="H3">
        <v>639</v>
      </c>
    </row>
    <row r="4" spans="1:8" x14ac:dyDescent="0.3">
      <c r="A4" t="s">
        <v>38</v>
      </c>
      <c r="B4" t="s">
        <v>38</v>
      </c>
      <c r="C4" t="s">
        <v>37</v>
      </c>
      <c r="D4" t="s">
        <v>2039</v>
      </c>
      <c r="E4" t="s">
        <v>2040</v>
      </c>
      <c r="F4" t="s">
        <v>2045</v>
      </c>
      <c r="G4" t="s">
        <v>2046</v>
      </c>
      <c r="H4">
        <v>709</v>
      </c>
    </row>
    <row r="5" spans="1:8" x14ac:dyDescent="0.3">
      <c r="A5" t="s">
        <v>40</v>
      </c>
      <c r="B5" t="s">
        <v>40</v>
      </c>
      <c r="C5" t="s">
        <v>39</v>
      </c>
      <c r="D5" t="s">
        <v>2039</v>
      </c>
      <c r="E5" t="s">
        <v>2047</v>
      </c>
      <c r="F5" t="s">
        <v>2048</v>
      </c>
      <c r="G5" t="s">
        <v>2046</v>
      </c>
      <c r="H5">
        <v>833</v>
      </c>
    </row>
    <row r="6" spans="1:8" x14ac:dyDescent="0.3">
      <c r="A6" t="s">
        <v>46</v>
      </c>
      <c r="B6" t="s">
        <v>46</v>
      </c>
      <c r="C6" t="s">
        <v>45</v>
      </c>
      <c r="D6" t="s">
        <v>2039</v>
      </c>
      <c r="E6" t="s">
        <v>2049</v>
      </c>
      <c r="F6" t="s">
        <v>2050</v>
      </c>
      <c r="G6" t="s">
        <v>2051</v>
      </c>
      <c r="H6">
        <v>656</v>
      </c>
    </row>
    <row r="7" spans="1:8" x14ac:dyDescent="0.3">
      <c r="A7" t="s">
        <v>53</v>
      </c>
      <c r="B7" t="s">
        <v>53</v>
      </c>
      <c r="C7" t="s">
        <v>52</v>
      </c>
      <c r="D7" t="s">
        <v>2039</v>
      </c>
      <c r="E7" t="s">
        <v>2043</v>
      </c>
      <c r="F7" t="s">
        <v>2052</v>
      </c>
      <c r="G7" t="s">
        <v>2051</v>
      </c>
      <c r="H7">
        <v>639</v>
      </c>
    </row>
    <row r="8" spans="1:8" x14ac:dyDescent="0.3">
      <c r="A8" t="s">
        <v>73</v>
      </c>
      <c r="B8" t="s">
        <v>73</v>
      </c>
      <c r="C8" t="s">
        <v>72</v>
      </c>
      <c r="D8" t="s">
        <v>2039</v>
      </c>
      <c r="E8" t="s">
        <v>2049</v>
      </c>
      <c r="F8" t="s">
        <v>2053</v>
      </c>
      <c r="G8" t="s">
        <v>2054</v>
      </c>
      <c r="H8">
        <v>650</v>
      </c>
    </row>
    <row r="9" spans="1:8" x14ac:dyDescent="0.3">
      <c r="A9" t="s">
        <v>77</v>
      </c>
      <c r="B9" t="s">
        <v>77</v>
      </c>
      <c r="C9" t="s">
        <v>76</v>
      </c>
      <c r="D9" t="s">
        <v>2039</v>
      </c>
      <c r="E9" t="s">
        <v>2043</v>
      </c>
      <c r="F9" t="s">
        <v>2055</v>
      </c>
      <c r="G9" t="s">
        <v>2054</v>
      </c>
      <c r="H9">
        <v>639</v>
      </c>
    </row>
    <row r="10" spans="1:8" x14ac:dyDescent="0.3">
      <c r="A10" t="s">
        <v>79</v>
      </c>
      <c r="B10" t="s">
        <v>79</v>
      </c>
      <c r="C10" t="s">
        <v>78</v>
      </c>
      <c r="D10" t="s">
        <v>2039</v>
      </c>
      <c r="E10" t="s">
        <v>2047</v>
      </c>
      <c r="F10" t="s">
        <v>2056</v>
      </c>
      <c r="G10" t="s">
        <v>2054</v>
      </c>
      <c r="H10">
        <v>789</v>
      </c>
    </row>
    <row r="11" spans="1:8" x14ac:dyDescent="0.3">
      <c r="A11" t="s">
        <v>85</v>
      </c>
      <c r="B11" t="s">
        <v>85</v>
      </c>
      <c r="C11" t="s">
        <v>84</v>
      </c>
      <c r="D11" t="s">
        <v>2039</v>
      </c>
      <c r="E11" t="s">
        <v>2040</v>
      </c>
      <c r="F11" t="s">
        <v>2057</v>
      </c>
      <c r="G11" t="s">
        <v>2058</v>
      </c>
      <c r="H11">
        <v>679</v>
      </c>
    </row>
    <row r="12" spans="1:8" x14ac:dyDescent="0.3">
      <c r="A12" t="s">
        <v>87</v>
      </c>
      <c r="B12" t="s">
        <v>87</v>
      </c>
      <c r="C12" t="s">
        <v>86</v>
      </c>
      <c r="D12" t="s">
        <v>2039</v>
      </c>
      <c r="E12" t="s">
        <v>2043</v>
      </c>
      <c r="F12" t="s">
        <v>2059</v>
      </c>
      <c r="G12" t="s">
        <v>2058</v>
      </c>
      <c r="H12">
        <v>639</v>
      </c>
    </row>
    <row r="13" spans="1:8" x14ac:dyDescent="0.3">
      <c r="A13" t="s">
        <v>130</v>
      </c>
      <c r="B13" t="s">
        <v>130</v>
      </c>
      <c r="C13" t="s">
        <v>129</v>
      </c>
      <c r="D13" t="s">
        <v>2039</v>
      </c>
      <c r="E13" t="s">
        <v>2049</v>
      </c>
      <c r="F13" t="s">
        <v>2060</v>
      </c>
      <c r="G13" t="s">
        <v>2061</v>
      </c>
      <c r="H13">
        <v>663</v>
      </c>
    </row>
    <row r="14" spans="1:8" x14ac:dyDescent="0.3">
      <c r="A14" t="s">
        <v>132</v>
      </c>
      <c r="B14" t="s">
        <v>132</v>
      </c>
      <c r="C14" t="s">
        <v>131</v>
      </c>
      <c r="D14" t="s">
        <v>2039</v>
      </c>
      <c r="E14" t="s">
        <v>2047</v>
      </c>
      <c r="F14" t="s">
        <v>2062</v>
      </c>
      <c r="G14" t="s">
        <v>2061</v>
      </c>
      <c r="H14">
        <v>833</v>
      </c>
    </row>
    <row r="15" spans="1:8" x14ac:dyDescent="0.3">
      <c r="A15" t="s">
        <v>36</v>
      </c>
      <c r="B15" t="s">
        <v>36</v>
      </c>
      <c r="C15" t="s">
        <v>35</v>
      </c>
      <c r="D15" t="s">
        <v>2039</v>
      </c>
      <c r="E15" t="s">
        <v>2063</v>
      </c>
      <c r="F15" t="s">
        <v>2064</v>
      </c>
      <c r="G15" t="s">
        <v>2065</v>
      </c>
      <c r="H15">
        <v>91</v>
      </c>
    </row>
    <row r="16" spans="1:8" x14ac:dyDescent="0.3">
      <c r="A16" t="s">
        <v>163</v>
      </c>
      <c r="B16" t="s">
        <v>163</v>
      </c>
      <c r="C16" t="s">
        <v>162</v>
      </c>
      <c r="D16" t="s">
        <v>2039</v>
      </c>
      <c r="E16" t="s">
        <v>2047</v>
      </c>
      <c r="F16" t="s">
        <v>2066</v>
      </c>
      <c r="G16" t="s">
        <v>2067</v>
      </c>
      <c r="H16">
        <v>90</v>
      </c>
    </row>
    <row r="17" spans="1:8" x14ac:dyDescent="0.3">
      <c r="A17" t="s">
        <v>169</v>
      </c>
      <c r="B17" t="s">
        <v>169</v>
      </c>
      <c r="C17" t="s">
        <v>168</v>
      </c>
      <c r="D17" t="s">
        <v>2039</v>
      </c>
      <c r="E17" t="s">
        <v>2047</v>
      </c>
      <c r="F17" t="s">
        <v>2068</v>
      </c>
      <c r="G17" t="s">
        <v>2067</v>
      </c>
      <c r="H17">
        <v>90</v>
      </c>
    </row>
    <row r="18" spans="1:8" x14ac:dyDescent="0.3">
      <c r="A18" t="s">
        <v>171</v>
      </c>
      <c r="B18" t="s">
        <v>171</v>
      </c>
      <c r="C18" t="s">
        <v>170</v>
      </c>
      <c r="D18" t="s">
        <v>2039</v>
      </c>
      <c r="E18" t="s">
        <v>2047</v>
      </c>
      <c r="F18" t="s">
        <v>2069</v>
      </c>
      <c r="G18" t="s">
        <v>2067</v>
      </c>
      <c r="H18">
        <v>89</v>
      </c>
    </row>
    <row r="19" spans="1:8" x14ac:dyDescent="0.3">
      <c r="A19" t="s">
        <v>173</v>
      </c>
      <c r="B19" t="s">
        <v>173</v>
      </c>
      <c r="C19" t="s">
        <v>172</v>
      </c>
      <c r="D19" t="s">
        <v>2039</v>
      </c>
      <c r="E19" t="s">
        <v>2047</v>
      </c>
      <c r="F19" t="s">
        <v>2070</v>
      </c>
      <c r="G19" t="s">
        <v>2067</v>
      </c>
      <c r="H19">
        <v>94</v>
      </c>
    </row>
    <row r="20" spans="1:8" x14ac:dyDescent="0.3">
      <c r="A20" t="s">
        <v>175</v>
      </c>
      <c r="B20" t="s">
        <v>175</v>
      </c>
      <c r="C20" t="s">
        <v>174</v>
      </c>
      <c r="D20" t="s">
        <v>2039</v>
      </c>
      <c r="E20" t="s">
        <v>2047</v>
      </c>
      <c r="F20" t="s">
        <v>2071</v>
      </c>
      <c r="G20" t="s">
        <v>2067</v>
      </c>
      <c r="H20">
        <v>106</v>
      </c>
    </row>
    <row r="21" spans="1:8" x14ac:dyDescent="0.3">
      <c r="A21" t="s">
        <v>179</v>
      </c>
      <c r="B21" t="s">
        <v>179</v>
      </c>
      <c r="C21" t="s">
        <v>178</v>
      </c>
      <c r="D21" t="s">
        <v>2039</v>
      </c>
      <c r="E21" t="s">
        <v>2047</v>
      </c>
      <c r="F21" t="s">
        <v>2072</v>
      </c>
      <c r="G21" t="s">
        <v>2067</v>
      </c>
      <c r="H21">
        <v>89</v>
      </c>
    </row>
    <row r="22" spans="1:8" x14ac:dyDescent="0.3">
      <c r="A22" t="s">
        <v>181</v>
      </c>
      <c r="B22" t="s">
        <v>181</v>
      </c>
      <c r="C22" t="s">
        <v>180</v>
      </c>
      <c r="D22" t="s">
        <v>2039</v>
      </c>
      <c r="E22" t="s">
        <v>2047</v>
      </c>
      <c r="F22" t="s">
        <v>2073</v>
      </c>
      <c r="G22" t="s">
        <v>2067</v>
      </c>
      <c r="H22">
        <v>157</v>
      </c>
    </row>
    <row r="23" spans="1:8" x14ac:dyDescent="0.3">
      <c r="A23" t="s">
        <v>188</v>
      </c>
      <c r="B23" t="s">
        <v>188</v>
      </c>
      <c r="C23" t="s">
        <v>187</v>
      </c>
      <c r="D23" t="s">
        <v>2039</v>
      </c>
      <c r="E23" t="s">
        <v>2047</v>
      </c>
      <c r="F23" t="s">
        <v>2074</v>
      </c>
      <c r="G23" t="s">
        <v>2067</v>
      </c>
      <c r="H23">
        <v>102</v>
      </c>
    </row>
    <row r="24" spans="1:8" x14ac:dyDescent="0.3">
      <c r="A24" t="s">
        <v>228</v>
      </c>
      <c r="B24" t="s">
        <v>228</v>
      </c>
      <c r="C24" t="s">
        <v>227</v>
      </c>
      <c r="D24" t="s">
        <v>2039</v>
      </c>
      <c r="E24" t="s">
        <v>2047</v>
      </c>
      <c r="F24" t="s">
        <v>2075</v>
      </c>
      <c r="G24" t="s">
        <v>2076</v>
      </c>
      <c r="H24">
        <v>113</v>
      </c>
    </row>
    <row r="25" spans="1:8" x14ac:dyDescent="0.3">
      <c r="A25" t="s">
        <v>230</v>
      </c>
      <c r="B25" t="s">
        <v>230</v>
      </c>
      <c r="C25" t="s">
        <v>229</v>
      </c>
      <c r="D25" t="s">
        <v>2039</v>
      </c>
      <c r="E25" t="s">
        <v>2077</v>
      </c>
      <c r="F25" t="s">
        <v>2078</v>
      </c>
      <c r="G25" t="s">
        <v>2076</v>
      </c>
      <c r="H25">
        <v>93</v>
      </c>
    </row>
    <row r="26" spans="1:8" x14ac:dyDescent="0.3">
      <c r="A26" t="s">
        <v>232</v>
      </c>
      <c r="B26" t="s">
        <v>232</v>
      </c>
      <c r="C26" t="s">
        <v>231</v>
      </c>
      <c r="D26" t="s">
        <v>2039</v>
      </c>
      <c r="E26" t="s">
        <v>2079</v>
      </c>
      <c r="F26" t="s">
        <v>2080</v>
      </c>
      <c r="G26" t="s">
        <v>2076</v>
      </c>
      <c r="H26">
        <v>92</v>
      </c>
    </row>
    <row r="27" spans="1:8" x14ac:dyDescent="0.3">
      <c r="A27" t="s">
        <v>299</v>
      </c>
      <c r="B27" t="s">
        <v>299</v>
      </c>
      <c r="C27" t="s">
        <v>298</v>
      </c>
      <c r="D27" t="s">
        <v>2039</v>
      </c>
      <c r="E27" t="s">
        <v>2047</v>
      </c>
      <c r="F27" t="s">
        <v>2081</v>
      </c>
      <c r="G27" t="s">
        <v>2082</v>
      </c>
      <c r="H27">
        <v>220</v>
      </c>
    </row>
    <row r="28" spans="1:8" x14ac:dyDescent="0.3">
      <c r="A28" t="s">
        <v>24</v>
      </c>
      <c r="B28" t="s">
        <v>24</v>
      </c>
      <c r="C28" t="s">
        <v>23</v>
      </c>
      <c r="D28" t="s">
        <v>2039</v>
      </c>
      <c r="E28" t="s">
        <v>2049</v>
      </c>
      <c r="F28" t="s">
        <v>2083</v>
      </c>
      <c r="G28" t="s">
        <v>2042</v>
      </c>
      <c r="H28">
        <v>650</v>
      </c>
    </row>
    <row r="29" spans="1:8" x14ac:dyDescent="0.3">
      <c r="A29" t="s">
        <v>42</v>
      </c>
      <c r="B29" t="s">
        <v>42</v>
      </c>
      <c r="C29" t="s">
        <v>41</v>
      </c>
      <c r="D29" t="s">
        <v>2039</v>
      </c>
      <c r="E29" t="s">
        <v>2049</v>
      </c>
      <c r="F29" t="s">
        <v>2084</v>
      </c>
      <c r="G29" t="s">
        <v>2046</v>
      </c>
      <c r="H29">
        <v>654</v>
      </c>
    </row>
    <row r="30" spans="1:8" x14ac:dyDescent="0.3">
      <c r="A30" t="s">
        <v>44</v>
      </c>
      <c r="B30" t="s">
        <v>44</v>
      </c>
      <c r="C30" t="s">
        <v>43</v>
      </c>
      <c r="D30" t="s">
        <v>2039</v>
      </c>
      <c r="E30" t="s">
        <v>2047</v>
      </c>
      <c r="F30" t="s">
        <v>2085</v>
      </c>
      <c r="G30" t="s">
        <v>2046</v>
      </c>
      <c r="H30">
        <v>778</v>
      </c>
    </row>
    <row r="31" spans="1:8" x14ac:dyDescent="0.3">
      <c r="A31" t="s">
        <v>128</v>
      </c>
      <c r="B31" t="s">
        <v>128</v>
      </c>
      <c r="C31" t="s">
        <v>127</v>
      </c>
      <c r="D31" t="s">
        <v>2039</v>
      </c>
      <c r="E31" t="s">
        <v>2047</v>
      </c>
      <c r="F31" t="s">
        <v>2086</v>
      </c>
      <c r="G31" t="s">
        <v>2061</v>
      </c>
      <c r="H31">
        <v>778</v>
      </c>
    </row>
    <row r="32" spans="1:8" x14ac:dyDescent="0.3">
      <c r="A32" t="s">
        <v>220</v>
      </c>
      <c r="B32" t="s">
        <v>220</v>
      </c>
      <c r="C32" t="s">
        <v>219</v>
      </c>
      <c r="D32" t="s">
        <v>2039</v>
      </c>
      <c r="E32" t="s">
        <v>2047</v>
      </c>
      <c r="F32" t="s">
        <v>2087</v>
      </c>
      <c r="G32" t="s">
        <v>2088</v>
      </c>
      <c r="H32">
        <v>788</v>
      </c>
    </row>
    <row r="33" spans="1:8" x14ac:dyDescent="0.3">
      <c r="A33" t="s">
        <v>274</v>
      </c>
      <c r="B33" t="s">
        <v>274</v>
      </c>
      <c r="C33" t="s">
        <v>273</v>
      </c>
      <c r="D33" t="s">
        <v>2039</v>
      </c>
      <c r="E33" t="s">
        <v>2049</v>
      </c>
      <c r="F33" t="s">
        <v>2089</v>
      </c>
      <c r="G33" t="s">
        <v>2090</v>
      </c>
      <c r="H33">
        <v>719</v>
      </c>
    </row>
    <row r="34" spans="1:8" x14ac:dyDescent="0.3">
      <c r="A34" t="s">
        <v>350</v>
      </c>
      <c r="B34" t="s">
        <v>350</v>
      </c>
      <c r="C34" t="s">
        <v>349</v>
      </c>
      <c r="D34" t="s">
        <v>2039</v>
      </c>
      <c r="E34" t="s">
        <v>2049</v>
      </c>
      <c r="F34" t="s">
        <v>2091</v>
      </c>
      <c r="G34" t="s">
        <v>2092</v>
      </c>
      <c r="H34">
        <v>678</v>
      </c>
    </row>
    <row r="35" spans="1:8" x14ac:dyDescent="0.3">
      <c r="A35" t="s">
        <v>934</v>
      </c>
      <c r="B35" t="s">
        <v>934</v>
      </c>
      <c r="C35" t="s">
        <v>933</v>
      </c>
      <c r="D35" t="s">
        <v>2039</v>
      </c>
      <c r="E35" t="s">
        <v>2093</v>
      </c>
      <c r="F35" t="s">
        <v>2094</v>
      </c>
      <c r="G35" t="s">
        <v>2095</v>
      </c>
      <c r="H35">
        <v>654</v>
      </c>
    </row>
    <row r="36" spans="1:8" x14ac:dyDescent="0.3">
      <c r="A36" t="s">
        <v>940</v>
      </c>
      <c r="B36" t="s">
        <v>940</v>
      </c>
      <c r="C36" t="s">
        <v>939</v>
      </c>
      <c r="D36" t="s">
        <v>2039</v>
      </c>
      <c r="E36" t="s">
        <v>2096</v>
      </c>
      <c r="F36" t="s">
        <v>2097</v>
      </c>
      <c r="G36" t="s">
        <v>2095</v>
      </c>
      <c r="H36">
        <v>777</v>
      </c>
    </row>
    <row r="37" spans="1:8" x14ac:dyDescent="0.3">
      <c r="A37" t="s">
        <v>1394</v>
      </c>
      <c r="B37" t="s">
        <v>1394</v>
      </c>
      <c r="C37" t="s">
        <v>1393</v>
      </c>
      <c r="D37" t="s">
        <v>2039</v>
      </c>
      <c r="E37" t="s">
        <v>2098</v>
      </c>
      <c r="F37" t="s">
        <v>2099</v>
      </c>
      <c r="G37" t="s">
        <v>2100</v>
      </c>
      <c r="H37">
        <v>671</v>
      </c>
    </row>
    <row r="38" spans="1:8" x14ac:dyDescent="0.3">
      <c r="A38" t="s">
        <v>1425</v>
      </c>
      <c r="B38" t="s">
        <v>1425</v>
      </c>
      <c r="C38" t="s">
        <v>1424</v>
      </c>
      <c r="D38" t="s">
        <v>2039</v>
      </c>
      <c r="E38" t="s">
        <v>2049</v>
      </c>
      <c r="F38" t="s">
        <v>2101</v>
      </c>
      <c r="G38" t="s">
        <v>2102</v>
      </c>
      <c r="H38">
        <v>655</v>
      </c>
    </row>
    <row r="39" spans="1:8" x14ac:dyDescent="0.3">
      <c r="A39" t="s">
        <v>1435</v>
      </c>
      <c r="B39" t="s">
        <v>1435</v>
      </c>
      <c r="C39" t="s">
        <v>1434</v>
      </c>
      <c r="D39" t="s">
        <v>2039</v>
      </c>
      <c r="E39" t="s">
        <v>2049</v>
      </c>
      <c r="F39" t="s">
        <v>2103</v>
      </c>
      <c r="G39" t="s">
        <v>2104</v>
      </c>
      <c r="H39">
        <v>650</v>
      </c>
    </row>
    <row r="40" spans="1:8" x14ac:dyDescent="0.3">
      <c r="A40" t="s">
        <v>1622</v>
      </c>
      <c r="B40" t="s">
        <v>1622</v>
      </c>
      <c r="C40" t="s">
        <v>1621</v>
      </c>
      <c r="D40" t="s">
        <v>2039</v>
      </c>
      <c r="E40" t="s">
        <v>2105</v>
      </c>
      <c r="F40" t="s">
        <v>2106</v>
      </c>
      <c r="G40" t="s">
        <v>2107</v>
      </c>
      <c r="H40">
        <v>671</v>
      </c>
    </row>
    <row r="41" spans="1:8" x14ac:dyDescent="0.3">
      <c r="A41" t="s">
        <v>140</v>
      </c>
      <c r="B41" t="s">
        <v>140</v>
      </c>
      <c r="C41" t="s">
        <v>139</v>
      </c>
      <c r="D41" t="s">
        <v>2039</v>
      </c>
      <c r="E41" t="s">
        <v>2047</v>
      </c>
      <c r="F41" t="s">
        <v>2108</v>
      </c>
      <c r="G41" t="s">
        <v>2067</v>
      </c>
      <c r="H41">
        <v>276</v>
      </c>
    </row>
    <row r="42" spans="1:8" x14ac:dyDescent="0.3">
      <c r="A42" t="s">
        <v>165</v>
      </c>
      <c r="B42" t="s">
        <v>165</v>
      </c>
      <c r="C42" t="s">
        <v>164</v>
      </c>
      <c r="D42" t="s">
        <v>2039</v>
      </c>
      <c r="E42" t="s">
        <v>2047</v>
      </c>
      <c r="F42" t="s">
        <v>2109</v>
      </c>
      <c r="G42" t="s">
        <v>2067</v>
      </c>
      <c r="H42">
        <v>256</v>
      </c>
    </row>
    <row r="43" spans="1:8" x14ac:dyDescent="0.3">
      <c r="A43" t="s">
        <v>167</v>
      </c>
      <c r="B43" t="s">
        <v>167</v>
      </c>
      <c r="C43" t="s">
        <v>166</v>
      </c>
      <c r="D43" t="s">
        <v>2039</v>
      </c>
      <c r="E43" t="s">
        <v>2047</v>
      </c>
      <c r="F43" t="s">
        <v>2110</v>
      </c>
      <c r="G43" t="s">
        <v>2067</v>
      </c>
      <c r="H43">
        <v>265</v>
      </c>
    </row>
    <row r="44" spans="1:8" x14ac:dyDescent="0.3">
      <c r="A44" t="s">
        <v>177</v>
      </c>
      <c r="B44" t="s">
        <v>177</v>
      </c>
      <c r="C44" t="s">
        <v>176</v>
      </c>
      <c r="D44" t="s">
        <v>2039</v>
      </c>
      <c r="E44" t="s">
        <v>2047</v>
      </c>
      <c r="F44" t="s">
        <v>2111</v>
      </c>
      <c r="G44" t="s">
        <v>2067</v>
      </c>
      <c r="H44">
        <v>181</v>
      </c>
    </row>
    <row r="45" spans="1:8" x14ac:dyDescent="0.3">
      <c r="A45" t="s">
        <v>206</v>
      </c>
      <c r="B45" t="s">
        <v>206</v>
      </c>
      <c r="C45" t="s">
        <v>205</v>
      </c>
      <c r="D45" t="s">
        <v>2039</v>
      </c>
      <c r="E45" t="s">
        <v>2047</v>
      </c>
      <c r="F45" t="s">
        <v>2112</v>
      </c>
      <c r="G45" t="s">
        <v>2113</v>
      </c>
      <c r="H45">
        <v>220</v>
      </c>
    </row>
    <row r="46" spans="1:8" x14ac:dyDescent="0.3">
      <c r="A46" t="s">
        <v>208</v>
      </c>
      <c r="B46" t="s">
        <v>208</v>
      </c>
      <c r="C46" t="s">
        <v>207</v>
      </c>
      <c r="D46" t="s">
        <v>2039</v>
      </c>
      <c r="E46" t="s">
        <v>2047</v>
      </c>
      <c r="F46" t="s">
        <v>2114</v>
      </c>
      <c r="G46" t="s">
        <v>2113</v>
      </c>
      <c r="H46">
        <v>450</v>
      </c>
    </row>
    <row r="47" spans="1:8" x14ac:dyDescent="0.3">
      <c r="A47" t="s">
        <v>315</v>
      </c>
      <c r="B47" t="s">
        <v>315</v>
      </c>
      <c r="C47" t="s">
        <v>314</v>
      </c>
      <c r="D47" t="s">
        <v>2039</v>
      </c>
      <c r="E47" t="s">
        <v>2115</v>
      </c>
      <c r="F47" t="s">
        <v>2116</v>
      </c>
      <c r="G47" t="s">
        <v>2117</v>
      </c>
      <c r="H47">
        <v>482</v>
      </c>
    </row>
    <row r="48" spans="1:8" x14ac:dyDescent="0.3">
      <c r="A48" t="s">
        <v>516</v>
      </c>
      <c r="B48" t="s">
        <v>516</v>
      </c>
      <c r="C48" t="s">
        <v>515</v>
      </c>
      <c r="D48" t="s">
        <v>2039</v>
      </c>
      <c r="E48" t="s">
        <v>2047</v>
      </c>
      <c r="F48" t="s">
        <v>2118</v>
      </c>
      <c r="G48" t="s">
        <v>2119</v>
      </c>
      <c r="H48">
        <v>148</v>
      </c>
    </row>
    <row r="49" spans="1:8" x14ac:dyDescent="0.3">
      <c r="A49" t="s">
        <v>560</v>
      </c>
      <c r="B49" t="s">
        <v>560</v>
      </c>
      <c r="C49" t="s">
        <v>1810</v>
      </c>
      <c r="D49" t="s">
        <v>2039</v>
      </c>
      <c r="E49" t="s">
        <v>2120</v>
      </c>
      <c r="F49" t="s">
        <v>2121</v>
      </c>
      <c r="G49" t="s">
        <v>2122</v>
      </c>
      <c r="H49">
        <v>251</v>
      </c>
    </row>
    <row r="50" spans="1:8" x14ac:dyDescent="0.3">
      <c r="A50" t="s">
        <v>620</v>
      </c>
      <c r="B50" t="s">
        <v>620</v>
      </c>
      <c r="C50" t="s">
        <v>619</v>
      </c>
      <c r="D50" t="s">
        <v>2039</v>
      </c>
      <c r="E50" t="s">
        <v>2047</v>
      </c>
      <c r="F50" t="s">
        <v>2123</v>
      </c>
      <c r="G50" t="s">
        <v>2124</v>
      </c>
      <c r="H50">
        <v>277</v>
      </c>
    </row>
    <row r="51" spans="1:8" x14ac:dyDescent="0.3">
      <c r="A51" t="s">
        <v>648</v>
      </c>
      <c r="B51" t="s">
        <v>648</v>
      </c>
      <c r="C51" t="s">
        <v>647</v>
      </c>
      <c r="D51" t="s">
        <v>2039</v>
      </c>
      <c r="E51" t="s">
        <v>2047</v>
      </c>
      <c r="F51" t="s">
        <v>2125</v>
      </c>
      <c r="G51" t="s">
        <v>2126</v>
      </c>
      <c r="H51">
        <v>179</v>
      </c>
    </row>
    <row r="52" spans="1:8" x14ac:dyDescent="0.3">
      <c r="A52" t="s">
        <v>680</v>
      </c>
      <c r="B52" t="s">
        <v>680</v>
      </c>
      <c r="C52" t="s">
        <v>679</v>
      </c>
      <c r="D52" t="s">
        <v>2039</v>
      </c>
      <c r="E52" t="s">
        <v>2047</v>
      </c>
      <c r="F52" t="s">
        <v>2127</v>
      </c>
      <c r="G52" t="s">
        <v>2128</v>
      </c>
      <c r="H52">
        <v>580</v>
      </c>
    </row>
    <row r="53" spans="1:8" x14ac:dyDescent="0.3">
      <c r="A53" t="s">
        <v>682</v>
      </c>
      <c r="B53" t="s">
        <v>682</v>
      </c>
      <c r="C53" t="s">
        <v>681</v>
      </c>
      <c r="D53" t="s">
        <v>2039</v>
      </c>
      <c r="E53" t="s">
        <v>2129</v>
      </c>
      <c r="F53" t="s">
        <v>2130</v>
      </c>
      <c r="G53" t="s">
        <v>2128</v>
      </c>
      <c r="H53">
        <v>458</v>
      </c>
    </row>
    <row r="54" spans="1:8" x14ac:dyDescent="0.3">
      <c r="A54" t="s">
        <v>1604</v>
      </c>
      <c r="B54" t="s">
        <v>1604</v>
      </c>
      <c r="C54" t="s">
        <v>1603</v>
      </c>
      <c r="D54" t="s">
        <v>2039</v>
      </c>
      <c r="E54" t="s">
        <v>2131</v>
      </c>
      <c r="F54" t="s">
        <v>2132</v>
      </c>
      <c r="G54" t="s">
        <v>2133</v>
      </c>
      <c r="H54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7"/>
  <sheetViews>
    <sheetView workbookViewId="0">
      <selection activeCell="C13" sqref="C13"/>
    </sheetView>
  </sheetViews>
  <sheetFormatPr defaultRowHeight="14.4" x14ac:dyDescent="0.3"/>
  <sheetData>
    <row r="1" spans="1:7" x14ac:dyDescent="0.3">
      <c r="A1" t="s">
        <v>1639</v>
      </c>
      <c r="B1" t="s">
        <v>1640</v>
      </c>
    </row>
    <row r="2" spans="1:7" x14ac:dyDescent="0.3">
      <c r="A2" t="s">
        <v>9</v>
      </c>
      <c r="B2" t="s">
        <v>1641</v>
      </c>
      <c r="C2" t="s">
        <v>1642</v>
      </c>
      <c r="D2" t="s">
        <v>1643</v>
      </c>
      <c r="E2" t="s">
        <v>1644</v>
      </c>
      <c r="F2" t="s">
        <v>1645</v>
      </c>
      <c r="G2" t="s">
        <v>1646</v>
      </c>
    </row>
    <row r="3" spans="1:7" x14ac:dyDescent="0.3">
      <c r="A3" t="s">
        <v>17</v>
      </c>
      <c r="B3" t="s">
        <v>1641</v>
      </c>
      <c r="C3" t="s">
        <v>1642</v>
      </c>
      <c r="D3" t="s">
        <v>1643</v>
      </c>
      <c r="E3" t="s">
        <v>1647</v>
      </c>
      <c r="F3" t="s">
        <v>1648</v>
      </c>
      <c r="G3" t="s">
        <v>1649</v>
      </c>
    </row>
    <row r="4" spans="1:7" x14ac:dyDescent="0.3">
      <c r="A4" t="s">
        <v>19</v>
      </c>
      <c r="B4" t="s">
        <v>1641</v>
      </c>
      <c r="C4" t="s">
        <v>1642</v>
      </c>
      <c r="D4" t="s">
        <v>1643</v>
      </c>
      <c r="E4" t="s">
        <v>1647</v>
      </c>
      <c r="F4" t="s">
        <v>1648</v>
      </c>
      <c r="G4" t="s">
        <v>1649</v>
      </c>
    </row>
    <row r="5" spans="1:7" x14ac:dyDescent="0.3">
      <c r="A5" t="s">
        <v>21</v>
      </c>
      <c r="B5" t="s">
        <v>1641</v>
      </c>
      <c r="C5" t="s">
        <v>1642</v>
      </c>
      <c r="D5" t="s">
        <v>1643</v>
      </c>
      <c r="E5" t="s">
        <v>1647</v>
      </c>
      <c r="F5" t="s">
        <v>1648</v>
      </c>
      <c r="G5" t="s">
        <v>1649</v>
      </c>
    </row>
    <row r="6" spans="1:7" x14ac:dyDescent="0.3">
      <c r="A6" t="s">
        <v>24</v>
      </c>
      <c r="B6" t="s">
        <v>1641</v>
      </c>
      <c r="C6" t="s">
        <v>1642</v>
      </c>
      <c r="D6" t="s">
        <v>1643</v>
      </c>
      <c r="E6" t="s">
        <v>1647</v>
      </c>
      <c r="F6" t="s">
        <v>1648</v>
      </c>
      <c r="G6" t="s">
        <v>1649</v>
      </c>
    </row>
    <row r="7" spans="1:7" x14ac:dyDescent="0.3">
      <c r="A7" t="s">
        <v>26</v>
      </c>
      <c r="B7" t="s">
        <v>1641</v>
      </c>
      <c r="C7" t="s">
        <v>1642</v>
      </c>
      <c r="D7" t="s">
        <v>1650</v>
      </c>
      <c r="E7" t="s">
        <v>1651</v>
      </c>
      <c r="F7" t="s">
        <v>1652</v>
      </c>
      <c r="G7" t="s">
        <v>1653</v>
      </c>
    </row>
    <row r="8" spans="1:7" x14ac:dyDescent="0.3">
      <c r="A8" t="s">
        <v>30</v>
      </c>
      <c r="B8" t="s">
        <v>1641</v>
      </c>
      <c r="C8" t="s">
        <v>1654</v>
      </c>
      <c r="D8" t="s">
        <v>1655</v>
      </c>
      <c r="E8" t="s">
        <v>1656</v>
      </c>
      <c r="F8" t="s">
        <v>1657</v>
      </c>
      <c r="G8" t="s">
        <v>1658</v>
      </c>
    </row>
    <row r="9" spans="1:7" x14ac:dyDescent="0.3">
      <c r="A9" t="s">
        <v>34</v>
      </c>
      <c r="B9" t="s">
        <v>1641</v>
      </c>
      <c r="C9" t="s">
        <v>1642</v>
      </c>
      <c r="D9" t="s">
        <v>1650</v>
      </c>
      <c r="E9" t="s">
        <v>1659</v>
      </c>
      <c r="F9" t="s">
        <v>1660</v>
      </c>
      <c r="G9" t="s">
        <v>1661</v>
      </c>
    </row>
    <row r="10" spans="1:7" x14ac:dyDescent="0.3">
      <c r="A10" t="s">
        <v>36</v>
      </c>
      <c r="B10" t="s">
        <v>1641</v>
      </c>
      <c r="C10" t="s">
        <v>1642</v>
      </c>
      <c r="D10" t="s">
        <v>1650</v>
      </c>
      <c r="E10" t="s">
        <v>1659</v>
      </c>
      <c r="F10" t="s">
        <v>1660</v>
      </c>
      <c r="G10" t="s">
        <v>1661</v>
      </c>
    </row>
    <row r="11" spans="1:7" x14ac:dyDescent="0.3">
      <c r="A11" t="s">
        <v>38</v>
      </c>
      <c r="B11" t="s">
        <v>1641</v>
      </c>
      <c r="C11" t="s">
        <v>1642</v>
      </c>
      <c r="D11" t="s">
        <v>1643</v>
      </c>
      <c r="E11" t="s">
        <v>1647</v>
      </c>
      <c r="F11" t="s">
        <v>1648</v>
      </c>
      <c r="G11" t="s">
        <v>1649</v>
      </c>
    </row>
    <row r="12" spans="1:7" x14ac:dyDescent="0.3">
      <c r="A12" t="s">
        <v>40</v>
      </c>
      <c r="B12" t="s">
        <v>1641</v>
      </c>
      <c r="C12" t="s">
        <v>1642</v>
      </c>
      <c r="D12" t="s">
        <v>1643</v>
      </c>
      <c r="E12" t="s">
        <v>1647</v>
      </c>
      <c r="F12" t="s">
        <v>1648</v>
      </c>
      <c r="G12" t="s">
        <v>1649</v>
      </c>
    </row>
    <row r="13" spans="1:7" x14ac:dyDescent="0.3">
      <c r="A13" t="s">
        <v>42</v>
      </c>
      <c r="B13" t="s">
        <v>1641</v>
      </c>
      <c r="C13" t="s">
        <v>1642</v>
      </c>
      <c r="D13" t="s">
        <v>1643</v>
      </c>
      <c r="E13" t="s">
        <v>1647</v>
      </c>
      <c r="F13" t="s">
        <v>1648</v>
      </c>
      <c r="G13" t="s">
        <v>1649</v>
      </c>
    </row>
    <row r="14" spans="1:7" x14ac:dyDescent="0.3">
      <c r="A14" t="s">
        <v>44</v>
      </c>
      <c r="B14" t="s">
        <v>1641</v>
      </c>
      <c r="C14" t="s">
        <v>1642</v>
      </c>
      <c r="D14" t="s">
        <v>1643</v>
      </c>
      <c r="E14" t="s">
        <v>1647</v>
      </c>
      <c r="F14" t="s">
        <v>1648</v>
      </c>
      <c r="G14" t="s">
        <v>1649</v>
      </c>
    </row>
    <row r="15" spans="1:7" x14ac:dyDescent="0.3">
      <c r="A15" t="s">
        <v>46</v>
      </c>
      <c r="B15" t="s">
        <v>1641</v>
      </c>
      <c r="C15" t="s">
        <v>1642</v>
      </c>
      <c r="D15" t="s">
        <v>1643</v>
      </c>
      <c r="E15" t="s">
        <v>1647</v>
      </c>
      <c r="F15" t="s">
        <v>1648</v>
      </c>
      <c r="G15" t="s">
        <v>1649</v>
      </c>
    </row>
    <row r="16" spans="1:7" x14ac:dyDescent="0.3">
      <c r="A16" t="s">
        <v>48</v>
      </c>
      <c r="B16" t="s">
        <v>1641</v>
      </c>
      <c r="C16" t="s">
        <v>1642</v>
      </c>
      <c r="D16" t="s">
        <v>1643</v>
      </c>
      <c r="E16" t="s">
        <v>1647</v>
      </c>
      <c r="F16" t="s">
        <v>1648</v>
      </c>
      <c r="G16" t="s">
        <v>1649</v>
      </c>
    </row>
    <row r="17" spans="1:7" x14ac:dyDescent="0.3">
      <c r="A17" t="s">
        <v>51</v>
      </c>
      <c r="B17" t="s">
        <v>1641</v>
      </c>
      <c r="C17" t="s">
        <v>1642</v>
      </c>
      <c r="D17" t="s">
        <v>1643</v>
      </c>
      <c r="E17" t="s">
        <v>1647</v>
      </c>
      <c r="F17" t="s">
        <v>1648</v>
      </c>
      <c r="G17" t="s">
        <v>1649</v>
      </c>
    </row>
    <row r="18" spans="1:7" x14ac:dyDescent="0.3">
      <c r="A18" t="s">
        <v>53</v>
      </c>
      <c r="B18" t="s">
        <v>1641</v>
      </c>
      <c r="C18" t="s">
        <v>1642</v>
      </c>
      <c r="D18" t="s">
        <v>1643</v>
      </c>
      <c r="E18" t="s">
        <v>1647</v>
      </c>
      <c r="F18" t="s">
        <v>1648</v>
      </c>
      <c r="G18" t="s">
        <v>1649</v>
      </c>
    </row>
    <row r="19" spans="1:7" x14ac:dyDescent="0.3">
      <c r="A19" t="s">
        <v>55</v>
      </c>
      <c r="B19" t="s">
        <v>1641</v>
      </c>
      <c r="C19" t="s">
        <v>1642</v>
      </c>
      <c r="D19" t="s">
        <v>1650</v>
      </c>
      <c r="E19" t="s">
        <v>1662</v>
      </c>
      <c r="F19" t="s">
        <v>1663</v>
      </c>
      <c r="G19" t="s">
        <v>1664</v>
      </c>
    </row>
    <row r="20" spans="1:7" x14ac:dyDescent="0.3">
      <c r="A20" t="s">
        <v>57</v>
      </c>
      <c r="B20" t="s">
        <v>1641</v>
      </c>
      <c r="C20" t="s">
        <v>1642</v>
      </c>
      <c r="D20" t="s">
        <v>1650</v>
      </c>
      <c r="E20" t="s">
        <v>1662</v>
      </c>
      <c r="F20" t="s">
        <v>1663</v>
      </c>
      <c r="G20" t="s">
        <v>1664</v>
      </c>
    </row>
    <row r="21" spans="1:7" x14ac:dyDescent="0.3">
      <c r="A21" t="s">
        <v>59</v>
      </c>
      <c r="B21" t="s">
        <v>1641</v>
      </c>
      <c r="C21" t="s">
        <v>1642</v>
      </c>
      <c r="D21" t="s">
        <v>1665</v>
      </c>
      <c r="E21" t="s">
        <v>1666</v>
      </c>
      <c r="F21" t="s">
        <v>1667</v>
      </c>
      <c r="G21" t="s">
        <v>1668</v>
      </c>
    </row>
    <row r="22" spans="1:7" x14ac:dyDescent="0.3">
      <c r="A22" t="s">
        <v>62</v>
      </c>
      <c r="B22" t="s">
        <v>1641</v>
      </c>
      <c r="C22" t="s">
        <v>1654</v>
      </c>
      <c r="D22" t="s">
        <v>1669</v>
      </c>
      <c r="E22" t="s">
        <v>1670</v>
      </c>
      <c r="F22" t="s">
        <v>1671</v>
      </c>
      <c r="G22" t="s">
        <v>1672</v>
      </c>
    </row>
    <row r="23" spans="1:7" x14ac:dyDescent="0.3">
      <c r="A23" t="s">
        <v>64</v>
      </c>
      <c r="B23" t="s">
        <v>1673</v>
      </c>
      <c r="C23" t="s">
        <v>1674</v>
      </c>
      <c r="D23" t="s">
        <v>1675</v>
      </c>
      <c r="E23" t="s">
        <v>1676</v>
      </c>
      <c r="F23" t="s">
        <v>1677</v>
      </c>
      <c r="G23" t="s">
        <v>1678</v>
      </c>
    </row>
    <row r="24" spans="1:7" x14ac:dyDescent="0.3">
      <c r="A24" t="s">
        <v>71</v>
      </c>
      <c r="B24" t="s">
        <v>1641</v>
      </c>
      <c r="C24" t="s">
        <v>1654</v>
      </c>
      <c r="D24" t="s">
        <v>1655</v>
      </c>
      <c r="E24" t="s">
        <v>1656</v>
      </c>
      <c r="F24" t="s">
        <v>1657</v>
      </c>
      <c r="G24" t="s">
        <v>1679</v>
      </c>
    </row>
    <row r="25" spans="1:7" x14ac:dyDescent="0.3">
      <c r="A25" t="s">
        <v>73</v>
      </c>
      <c r="B25" t="s">
        <v>1641</v>
      </c>
      <c r="C25" t="s">
        <v>1642</v>
      </c>
      <c r="D25" t="s">
        <v>1643</v>
      </c>
      <c r="E25" t="s">
        <v>1647</v>
      </c>
      <c r="F25" t="s">
        <v>1648</v>
      </c>
      <c r="G25" t="s">
        <v>1649</v>
      </c>
    </row>
    <row r="26" spans="1:7" x14ac:dyDescent="0.3">
      <c r="A26" t="s">
        <v>75</v>
      </c>
      <c r="B26" t="s">
        <v>1641</v>
      </c>
      <c r="C26" t="s">
        <v>1642</v>
      </c>
      <c r="D26" t="s">
        <v>1643</v>
      </c>
      <c r="E26" t="s">
        <v>1647</v>
      </c>
      <c r="F26" t="s">
        <v>1648</v>
      </c>
      <c r="G26" t="s">
        <v>1649</v>
      </c>
    </row>
    <row r="27" spans="1:7" x14ac:dyDescent="0.3">
      <c r="A27" t="s">
        <v>77</v>
      </c>
      <c r="B27" t="s">
        <v>1641</v>
      </c>
      <c r="C27" t="s">
        <v>1642</v>
      </c>
      <c r="D27" t="s">
        <v>1643</v>
      </c>
      <c r="E27" t="s">
        <v>1647</v>
      </c>
      <c r="F27" t="s">
        <v>1648</v>
      </c>
      <c r="G27" t="s">
        <v>1649</v>
      </c>
    </row>
    <row r="28" spans="1:7" x14ac:dyDescent="0.3">
      <c r="A28" t="s">
        <v>79</v>
      </c>
      <c r="B28" t="s">
        <v>1641</v>
      </c>
      <c r="C28" t="s">
        <v>1642</v>
      </c>
      <c r="D28" t="s">
        <v>1643</v>
      </c>
      <c r="E28" t="s">
        <v>1647</v>
      </c>
      <c r="F28" t="s">
        <v>1648</v>
      </c>
      <c r="G28" t="s">
        <v>1649</v>
      </c>
    </row>
    <row r="29" spans="1:7" x14ac:dyDescent="0.3">
      <c r="A29" t="s">
        <v>81</v>
      </c>
      <c r="B29" t="s">
        <v>1641</v>
      </c>
      <c r="C29" t="s">
        <v>1654</v>
      </c>
      <c r="D29" t="s">
        <v>1669</v>
      </c>
      <c r="E29" t="s">
        <v>1670</v>
      </c>
      <c r="F29" t="s">
        <v>1680</v>
      </c>
      <c r="G29" t="s">
        <v>1681</v>
      </c>
    </row>
    <row r="30" spans="1:7" x14ac:dyDescent="0.3">
      <c r="A30" t="s">
        <v>83</v>
      </c>
      <c r="B30" t="s">
        <v>1641</v>
      </c>
      <c r="C30" t="s">
        <v>1654</v>
      </c>
      <c r="D30" t="s">
        <v>1655</v>
      </c>
      <c r="E30" t="s">
        <v>1682</v>
      </c>
    </row>
    <row r="31" spans="1:7" x14ac:dyDescent="0.3">
      <c r="A31" t="s">
        <v>85</v>
      </c>
      <c r="B31" t="s">
        <v>1641</v>
      </c>
      <c r="C31" t="s">
        <v>1642</v>
      </c>
      <c r="D31" t="s">
        <v>1643</v>
      </c>
      <c r="E31" t="s">
        <v>1647</v>
      </c>
      <c r="F31" t="s">
        <v>1648</v>
      </c>
      <c r="G31" t="s">
        <v>1649</v>
      </c>
    </row>
    <row r="32" spans="1:7" x14ac:dyDescent="0.3">
      <c r="A32" t="s">
        <v>87</v>
      </c>
      <c r="B32" t="s">
        <v>1641</v>
      </c>
      <c r="C32" t="s">
        <v>1642</v>
      </c>
      <c r="D32" t="s">
        <v>1643</v>
      </c>
      <c r="E32" t="s">
        <v>1647</v>
      </c>
      <c r="F32" t="s">
        <v>1648</v>
      </c>
      <c r="G32" t="s">
        <v>1649</v>
      </c>
    </row>
    <row r="33" spans="1:7" x14ac:dyDescent="0.3">
      <c r="A33" t="s">
        <v>89</v>
      </c>
      <c r="B33" t="s">
        <v>1641</v>
      </c>
      <c r="C33" t="s">
        <v>1642</v>
      </c>
      <c r="D33" t="s">
        <v>1643</v>
      </c>
      <c r="E33" t="s">
        <v>1647</v>
      </c>
      <c r="F33" t="s">
        <v>1648</v>
      </c>
      <c r="G33" t="s">
        <v>1649</v>
      </c>
    </row>
    <row r="34" spans="1:7" x14ac:dyDescent="0.3">
      <c r="A34" t="s">
        <v>91</v>
      </c>
      <c r="B34" t="s">
        <v>1641</v>
      </c>
      <c r="C34" t="s">
        <v>1642</v>
      </c>
      <c r="D34" t="s">
        <v>1643</v>
      </c>
      <c r="E34" t="s">
        <v>1647</v>
      </c>
      <c r="F34" t="s">
        <v>1648</v>
      </c>
      <c r="G34" t="s">
        <v>1649</v>
      </c>
    </row>
    <row r="35" spans="1:7" x14ac:dyDescent="0.3">
      <c r="A35" t="s">
        <v>93</v>
      </c>
      <c r="B35" t="s">
        <v>1641</v>
      </c>
      <c r="C35" t="s">
        <v>1642</v>
      </c>
      <c r="D35" t="s">
        <v>1643</v>
      </c>
      <c r="E35" t="s">
        <v>1647</v>
      </c>
      <c r="F35" t="s">
        <v>1648</v>
      </c>
      <c r="G35" t="s">
        <v>1649</v>
      </c>
    </row>
    <row r="36" spans="1:7" x14ac:dyDescent="0.3">
      <c r="A36" t="s">
        <v>95</v>
      </c>
      <c r="B36" t="s">
        <v>1641</v>
      </c>
      <c r="C36" t="s">
        <v>1654</v>
      </c>
      <c r="D36" t="s">
        <v>1655</v>
      </c>
      <c r="E36" t="s">
        <v>1656</v>
      </c>
      <c r="F36" t="s">
        <v>1657</v>
      </c>
      <c r="G36" t="s">
        <v>1683</v>
      </c>
    </row>
    <row r="37" spans="1:7" x14ac:dyDescent="0.3">
      <c r="A37" t="s">
        <v>97</v>
      </c>
      <c r="B37" t="s">
        <v>1641</v>
      </c>
      <c r="C37" t="s">
        <v>1642</v>
      </c>
      <c r="D37" t="s">
        <v>1684</v>
      </c>
      <c r="E37" t="s">
        <v>1685</v>
      </c>
      <c r="F37" t="s">
        <v>1686</v>
      </c>
      <c r="G37" t="s">
        <v>1687</v>
      </c>
    </row>
    <row r="38" spans="1:7" x14ac:dyDescent="0.3">
      <c r="A38" t="s">
        <v>102</v>
      </c>
      <c r="B38" t="s">
        <v>1641</v>
      </c>
      <c r="C38" t="s">
        <v>1654</v>
      </c>
      <c r="D38" t="s">
        <v>1655</v>
      </c>
      <c r="E38" t="s">
        <v>1656</v>
      </c>
      <c r="F38" t="s">
        <v>1657</v>
      </c>
      <c r="G38" t="s">
        <v>1688</v>
      </c>
    </row>
    <row r="39" spans="1:7" x14ac:dyDescent="0.3">
      <c r="A39" t="s">
        <v>108</v>
      </c>
      <c r="B39" t="s">
        <v>1641</v>
      </c>
      <c r="C39" t="s">
        <v>1689</v>
      </c>
      <c r="D39" t="s">
        <v>1690</v>
      </c>
      <c r="E39" t="s">
        <v>1691</v>
      </c>
      <c r="F39" t="s">
        <v>1692</v>
      </c>
      <c r="G39" t="s">
        <v>1693</v>
      </c>
    </row>
    <row r="40" spans="1:7" x14ac:dyDescent="0.3">
      <c r="A40" t="s">
        <v>110</v>
      </c>
      <c r="B40" t="s">
        <v>1641</v>
      </c>
      <c r="C40" t="s">
        <v>1654</v>
      </c>
      <c r="D40" t="s">
        <v>1655</v>
      </c>
      <c r="E40" t="s">
        <v>1656</v>
      </c>
      <c r="F40" t="s">
        <v>1657</v>
      </c>
      <c r="G40" t="s">
        <v>1694</v>
      </c>
    </row>
    <row r="41" spans="1:7" x14ac:dyDescent="0.3">
      <c r="A41" t="s">
        <v>112</v>
      </c>
      <c r="B41" t="s">
        <v>1641</v>
      </c>
      <c r="C41" t="s">
        <v>1654</v>
      </c>
      <c r="D41" t="s">
        <v>1655</v>
      </c>
      <c r="E41" t="s">
        <v>1656</v>
      </c>
      <c r="F41" t="s">
        <v>1657</v>
      </c>
      <c r="G41" t="s">
        <v>1694</v>
      </c>
    </row>
    <row r="42" spans="1:7" x14ac:dyDescent="0.3">
      <c r="A42" t="s">
        <v>114</v>
      </c>
      <c r="B42" t="s">
        <v>1641</v>
      </c>
      <c r="C42" t="s">
        <v>1654</v>
      </c>
      <c r="D42" t="s">
        <v>1655</v>
      </c>
      <c r="E42" t="s">
        <v>1656</v>
      </c>
      <c r="F42" t="s">
        <v>1657</v>
      </c>
      <c r="G42" t="s">
        <v>1694</v>
      </c>
    </row>
    <row r="43" spans="1:7" x14ac:dyDescent="0.3">
      <c r="A43" t="s">
        <v>116</v>
      </c>
      <c r="B43" t="s">
        <v>1641</v>
      </c>
      <c r="C43" t="s">
        <v>1654</v>
      </c>
      <c r="D43" t="s">
        <v>1655</v>
      </c>
      <c r="E43" t="s">
        <v>1656</v>
      </c>
      <c r="F43" t="s">
        <v>1657</v>
      </c>
      <c r="G43" t="s">
        <v>1694</v>
      </c>
    </row>
    <row r="44" spans="1:7" x14ac:dyDescent="0.3">
      <c r="A44" t="s">
        <v>119</v>
      </c>
      <c r="B44" t="s">
        <v>1641</v>
      </c>
      <c r="C44" t="s">
        <v>1642</v>
      </c>
      <c r="D44" t="s">
        <v>1643</v>
      </c>
      <c r="E44" t="s">
        <v>1695</v>
      </c>
    </row>
    <row r="45" spans="1:7" x14ac:dyDescent="0.3">
      <c r="A45" t="s">
        <v>122</v>
      </c>
      <c r="B45" t="s">
        <v>1641</v>
      </c>
      <c r="C45" t="s">
        <v>1654</v>
      </c>
      <c r="D45" t="s">
        <v>1655</v>
      </c>
      <c r="E45" t="s">
        <v>1656</v>
      </c>
      <c r="F45" t="s">
        <v>1657</v>
      </c>
      <c r="G45" t="s">
        <v>1679</v>
      </c>
    </row>
    <row r="46" spans="1:7" x14ac:dyDescent="0.3">
      <c r="A46" t="s">
        <v>124</v>
      </c>
      <c r="B46" t="s">
        <v>1641</v>
      </c>
      <c r="C46" t="s">
        <v>1654</v>
      </c>
      <c r="D46" t="s">
        <v>1655</v>
      </c>
      <c r="E46" t="s">
        <v>1656</v>
      </c>
      <c r="F46" t="s">
        <v>1657</v>
      </c>
      <c r="G46" t="s">
        <v>1696</v>
      </c>
    </row>
    <row r="47" spans="1:7" x14ac:dyDescent="0.3">
      <c r="A47" t="s">
        <v>126</v>
      </c>
      <c r="B47" t="s">
        <v>1641</v>
      </c>
      <c r="C47" t="s">
        <v>1642</v>
      </c>
      <c r="D47" t="s">
        <v>1643</v>
      </c>
      <c r="E47" t="s">
        <v>1697</v>
      </c>
      <c r="F47" t="s">
        <v>1698</v>
      </c>
      <c r="G47" t="s">
        <v>1699</v>
      </c>
    </row>
    <row r="48" spans="1:7" x14ac:dyDescent="0.3">
      <c r="A48" t="s">
        <v>128</v>
      </c>
      <c r="B48" t="s">
        <v>1641</v>
      </c>
      <c r="C48" t="s">
        <v>1642</v>
      </c>
      <c r="D48" t="s">
        <v>1643</v>
      </c>
      <c r="E48" t="s">
        <v>1647</v>
      </c>
      <c r="F48" t="s">
        <v>1648</v>
      </c>
      <c r="G48" t="s">
        <v>1649</v>
      </c>
    </row>
    <row r="49" spans="1:7" x14ac:dyDescent="0.3">
      <c r="A49" t="s">
        <v>130</v>
      </c>
      <c r="B49" t="s">
        <v>1641</v>
      </c>
      <c r="C49" t="s">
        <v>1642</v>
      </c>
      <c r="D49" t="s">
        <v>1643</v>
      </c>
      <c r="E49" t="s">
        <v>1647</v>
      </c>
      <c r="F49" t="s">
        <v>1648</v>
      </c>
      <c r="G49" t="s">
        <v>1649</v>
      </c>
    </row>
    <row r="50" spans="1:7" x14ac:dyDescent="0.3">
      <c r="A50" t="s">
        <v>132</v>
      </c>
      <c r="B50" t="s">
        <v>1641</v>
      </c>
      <c r="C50" t="s">
        <v>1642</v>
      </c>
      <c r="D50" t="s">
        <v>1643</v>
      </c>
      <c r="E50" t="s">
        <v>1647</v>
      </c>
      <c r="F50" t="s">
        <v>1648</v>
      </c>
      <c r="G50" t="s">
        <v>1649</v>
      </c>
    </row>
    <row r="51" spans="1:7" x14ac:dyDescent="0.3">
      <c r="A51" t="s">
        <v>134</v>
      </c>
      <c r="B51" t="s">
        <v>1641</v>
      </c>
      <c r="C51" t="s">
        <v>1642</v>
      </c>
      <c r="D51" t="s">
        <v>1643</v>
      </c>
      <c r="E51" t="s">
        <v>1647</v>
      </c>
      <c r="F51" t="s">
        <v>1648</v>
      </c>
      <c r="G51" t="s">
        <v>1649</v>
      </c>
    </row>
    <row r="52" spans="1:7" x14ac:dyDescent="0.3">
      <c r="A52" t="s">
        <v>136</v>
      </c>
      <c r="B52" t="s">
        <v>1641</v>
      </c>
      <c r="C52" t="s">
        <v>1642</v>
      </c>
      <c r="D52" t="s">
        <v>1643</v>
      </c>
      <c r="E52" t="s">
        <v>1700</v>
      </c>
    </row>
    <row r="53" spans="1:7" x14ac:dyDescent="0.3">
      <c r="A53" t="s">
        <v>138</v>
      </c>
      <c r="B53" t="s">
        <v>1641</v>
      </c>
      <c r="C53" t="s">
        <v>1654</v>
      </c>
      <c r="D53" t="s">
        <v>1655</v>
      </c>
      <c r="E53" t="s">
        <v>1656</v>
      </c>
      <c r="F53" t="s">
        <v>1657</v>
      </c>
      <c r="G53" t="s">
        <v>1701</v>
      </c>
    </row>
    <row r="54" spans="1:7" x14ac:dyDescent="0.3">
      <c r="A54" t="s">
        <v>140</v>
      </c>
      <c r="B54" t="s">
        <v>1641</v>
      </c>
      <c r="C54" t="s">
        <v>1642</v>
      </c>
      <c r="D54" t="s">
        <v>1650</v>
      </c>
      <c r="E54" t="s">
        <v>1659</v>
      </c>
      <c r="F54" t="s">
        <v>1702</v>
      </c>
      <c r="G54" t="s">
        <v>1703</v>
      </c>
    </row>
    <row r="55" spans="1:7" x14ac:dyDescent="0.3">
      <c r="A55" t="s">
        <v>142</v>
      </c>
      <c r="B55" t="s">
        <v>1641</v>
      </c>
      <c r="C55" t="s">
        <v>1642</v>
      </c>
      <c r="D55" t="s">
        <v>1650</v>
      </c>
      <c r="E55" t="s">
        <v>1659</v>
      </c>
      <c r="F55" t="s">
        <v>1702</v>
      </c>
      <c r="G55" t="s">
        <v>1703</v>
      </c>
    </row>
    <row r="56" spans="1:7" x14ac:dyDescent="0.3">
      <c r="A56" t="s">
        <v>145</v>
      </c>
      <c r="B56" t="s">
        <v>1641</v>
      </c>
      <c r="C56" t="s">
        <v>1642</v>
      </c>
      <c r="D56" t="s">
        <v>1650</v>
      </c>
      <c r="E56" t="s">
        <v>1659</v>
      </c>
      <c r="F56" t="s">
        <v>1702</v>
      </c>
      <c r="G56" t="s">
        <v>1703</v>
      </c>
    </row>
    <row r="57" spans="1:7" x14ac:dyDescent="0.3">
      <c r="A57" t="s">
        <v>148</v>
      </c>
      <c r="B57" t="s">
        <v>1641</v>
      </c>
      <c r="C57" t="s">
        <v>1642</v>
      </c>
      <c r="D57" t="s">
        <v>1650</v>
      </c>
      <c r="E57" t="s">
        <v>1659</v>
      </c>
      <c r="F57" t="s">
        <v>1702</v>
      </c>
      <c r="G57" t="s">
        <v>1703</v>
      </c>
    </row>
    <row r="58" spans="1:7" x14ac:dyDescent="0.3">
      <c r="A58" t="s">
        <v>150</v>
      </c>
      <c r="B58" t="s">
        <v>1641</v>
      </c>
      <c r="C58" t="s">
        <v>1642</v>
      </c>
      <c r="D58" t="s">
        <v>1650</v>
      </c>
      <c r="E58" t="s">
        <v>1659</v>
      </c>
      <c r="F58" t="s">
        <v>1702</v>
      </c>
      <c r="G58" t="s">
        <v>1703</v>
      </c>
    </row>
    <row r="59" spans="1:7" x14ac:dyDescent="0.3">
      <c r="A59" t="s">
        <v>152</v>
      </c>
      <c r="B59" t="s">
        <v>1641</v>
      </c>
      <c r="C59" t="s">
        <v>1642</v>
      </c>
      <c r="D59" t="s">
        <v>1650</v>
      </c>
      <c r="E59" t="s">
        <v>1659</v>
      </c>
      <c r="F59" t="s">
        <v>1702</v>
      </c>
      <c r="G59" t="s">
        <v>1703</v>
      </c>
    </row>
    <row r="60" spans="1:7" x14ac:dyDescent="0.3">
      <c r="A60" t="s">
        <v>155</v>
      </c>
      <c r="B60" t="s">
        <v>1641</v>
      </c>
      <c r="C60" t="s">
        <v>1642</v>
      </c>
      <c r="D60" t="s">
        <v>1650</v>
      </c>
      <c r="E60" t="s">
        <v>1659</v>
      </c>
      <c r="F60" t="s">
        <v>1702</v>
      </c>
      <c r="G60" t="s">
        <v>1703</v>
      </c>
    </row>
    <row r="61" spans="1:7" x14ac:dyDescent="0.3">
      <c r="A61" t="s">
        <v>161</v>
      </c>
      <c r="B61" t="s">
        <v>1641</v>
      </c>
      <c r="C61" t="s">
        <v>1642</v>
      </c>
      <c r="D61" t="s">
        <v>1650</v>
      </c>
      <c r="E61" t="s">
        <v>1659</v>
      </c>
      <c r="F61" t="s">
        <v>1702</v>
      </c>
      <c r="G61" t="s">
        <v>1703</v>
      </c>
    </row>
    <row r="62" spans="1:7" x14ac:dyDescent="0.3">
      <c r="A62" t="s">
        <v>163</v>
      </c>
      <c r="B62" t="s">
        <v>1641</v>
      </c>
      <c r="C62" t="s">
        <v>1642</v>
      </c>
      <c r="D62" t="s">
        <v>1650</v>
      </c>
      <c r="E62" t="s">
        <v>1659</v>
      </c>
      <c r="F62" t="s">
        <v>1702</v>
      </c>
      <c r="G62" t="s">
        <v>1703</v>
      </c>
    </row>
    <row r="63" spans="1:7" x14ac:dyDescent="0.3">
      <c r="A63" t="s">
        <v>165</v>
      </c>
      <c r="B63" t="s">
        <v>1641</v>
      </c>
      <c r="C63" t="s">
        <v>1642</v>
      </c>
      <c r="D63" t="s">
        <v>1650</v>
      </c>
      <c r="E63" t="s">
        <v>1659</v>
      </c>
      <c r="F63" t="s">
        <v>1702</v>
      </c>
      <c r="G63" t="s">
        <v>1703</v>
      </c>
    </row>
    <row r="64" spans="1:7" x14ac:dyDescent="0.3">
      <c r="A64" t="s">
        <v>167</v>
      </c>
      <c r="B64" t="s">
        <v>1641</v>
      </c>
      <c r="C64" t="s">
        <v>1642</v>
      </c>
      <c r="D64" t="s">
        <v>1650</v>
      </c>
      <c r="E64" t="s">
        <v>1659</v>
      </c>
      <c r="F64" t="s">
        <v>1702</v>
      </c>
      <c r="G64" t="s">
        <v>1703</v>
      </c>
    </row>
    <row r="65" spans="1:8" x14ac:dyDescent="0.3">
      <c r="A65" t="s">
        <v>169</v>
      </c>
      <c r="B65" t="s">
        <v>1641</v>
      </c>
      <c r="C65" t="s">
        <v>1642</v>
      </c>
      <c r="D65" t="s">
        <v>1650</v>
      </c>
      <c r="E65" t="s">
        <v>1659</v>
      </c>
      <c r="F65" t="s">
        <v>1702</v>
      </c>
      <c r="G65" t="s">
        <v>1703</v>
      </c>
    </row>
    <row r="66" spans="1:8" x14ac:dyDescent="0.3">
      <c r="A66" t="s">
        <v>171</v>
      </c>
      <c r="B66" t="s">
        <v>1641</v>
      </c>
      <c r="C66" t="s">
        <v>1642</v>
      </c>
      <c r="D66" t="s">
        <v>1650</v>
      </c>
      <c r="E66" t="s">
        <v>1659</v>
      </c>
      <c r="F66" t="s">
        <v>1702</v>
      </c>
      <c r="G66" t="s">
        <v>1703</v>
      </c>
    </row>
    <row r="67" spans="1:8" x14ac:dyDescent="0.3">
      <c r="A67" t="s">
        <v>173</v>
      </c>
      <c r="B67" t="s">
        <v>1641</v>
      </c>
      <c r="C67" t="s">
        <v>1642</v>
      </c>
      <c r="D67" t="s">
        <v>1650</v>
      </c>
      <c r="E67" t="s">
        <v>1659</v>
      </c>
      <c r="F67" t="s">
        <v>1702</v>
      </c>
      <c r="G67" t="s">
        <v>1703</v>
      </c>
    </row>
    <row r="68" spans="1:8" x14ac:dyDescent="0.3">
      <c r="A68" t="s">
        <v>175</v>
      </c>
      <c r="B68" t="s">
        <v>1641</v>
      </c>
      <c r="C68" t="s">
        <v>1642</v>
      </c>
      <c r="D68" t="s">
        <v>1650</v>
      </c>
      <c r="E68" t="s">
        <v>1659</v>
      </c>
      <c r="F68" t="s">
        <v>1702</v>
      </c>
      <c r="G68" t="s">
        <v>1703</v>
      </c>
    </row>
    <row r="69" spans="1:8" x14ac:dyDescent="0.3">
      <c r="A69" t="s">
        <v>177</v>
      </c>
      <c r="B69" t="s">
        <v>1641</v>
      </c>
      <c r="C69" t="s">
        <v>1642</v>
      </c>
      <c r="D69" t="s">
        <v>1650</v>
      </c>
      <c r="E69" t="s">
        <v>1659</v>
      </c>
      <c r="F69" t="s">
        <v>1702</v>
      </c>
      <c r="G69" t="s">
        <v>1703</v>
      </c>
    </row>
    <row r="70" spans="1:8" x14ac:dyDescent="0.3">
      <c r="A70" t="s">
        <v>179</v>
      </c>
      <c r="B70" t="s">
        <v>1641</v>
      </c>
      <c r="C70" t="s">
        <v>1642</v>
      </c>
      <c r="D70" t="s">
        <v>1650</v>
      </c>
      <c r="E70" t="s">
        <v>1659</v>
      </c>
      <c r="F70" t="s">
        <v>1702</v>
      </c>
      <c r="G70" t="s">
        <v>1703</v>
      </c>
    </row>
    <row r="71" spans="1:8" x14ac:dyDescent="0.3">
      <c r="A71" t="s">
        <v>181</v>
      </c>
      <c r="B71" t="s">
        <v>1641</v>
      </c>
      <c r="C71" t="s">
        <v>1642</v>
      </c>
      <c r="D71" t="s">
        <v>1650</v>
      </c>
      <c r="E71" t="s">
        <v>1659</v>
      </c>
      <c r="F71" t="s">
        <v>1702</v>
      </c>
      <c r="G71" t="s">
        <v>1703</v>
      </c>
    </row>
    <row r="72" spans="1:8" x14ac:dyDescent="0.3">
      <c r="A72" t="s">
        <v>183</v>
      </c>
      <c r="B72" t="s">
        <v>1641</v>
      </c>
      <c r="C72" t="s">
        <v>1642</v>
      </c>
      <c r="D72" t="s">
        <v>1650</v>
      </c>
      <c r="E72" t="s">
        <v>1659</v>
      </c>
      <c r="F72" t="s">
        <v>1702</v>
      </c>
      <c r="G72" t="s">
        <v>1703</v>
      </c>
    </row>
    <row r="73" spans="1:8" x14ac:dyDescent="0.3">
      <c r="A73" t="s">
        <v>185</v>
      </c>
      <c r="B73" t="s">
        <v>1641</v>
      </c>
      <c r="C73" t="s">
        <v>1642</v>
      </c>
      <c r="D73" t="s">
        <v>1650</v>
      </c>
      <c r="E73" t="s">
        <v>1659</v>
      </c>
      <c r="F73" t="s">
        <v>1702</v>
      </c>
      <c r="G73" t="s">
        <v>1703</v>
      </c>
    </row>
    <row r="74" spans="1:8" x14ac:dyDescent="0.3">
      <c r="A74" t="s">
        <v>188</v>
      </c>
      <c r="B74" t="s">
        <v>1641</v>
      </c>
      <c r="C74" t="s">
        <v>1642</v>
      </c>
      <c r="D74" t="s">
        <v>1650</v>
      </c>
      <c r="E74" t="s">
        <v>1659</v>
      </c>
      <c r="F74" t="s">
        <v>1702</v>
      </c>
      <c r="G74" t="s">
        <v>1703</v>
      </c>
    </row>
    <row r="75" spans="1:8" x14ac:dyDescent="0.3">
      <c r="A75" t="s">
        <v>190</v>
      </c>
      <c r="B75" t="s">
        <v>1641</v>
      </c>
      <c r="C75" t="s">
        <v>1704</v>
      </c>
      <c r="D75" t="s">
        <v>1705</v>
      </c>
      <c r="E75" t="s">
        <v>1706</v>
      </c>
      <c r="F75" t="s">
        <v>1707</v>
      </c>
      <c r="G75" t="s">
        <v>1708</v>
      </c>
      <c r="H75" t="s">
        <v>1709</v>
      </c>
    </row>
    <row r="76" spans="1:8" x14ac:dyDescent="0.3">
      <c r="A76" t="s">
        <v>192</v>
      </c>
      <c r="B76" t="s">
        <v>1641</v>
      </c>
      <c r="C76" t="s">
        <v>1642</v>
      </c>
      <c r="D76" t="s">
        <v>1684</v>
      </c>
      <c r="E76" t="s">
        <v>1685</v>
      </c>
      <c r="F76" t="s">
        <v>1710</v>
      </c>
      <c r="G76" t="s">
        <v>1711</v>
      </c>
    </row>
    <row r="77" spans="1:8" x14ac:dyDescent="0.3">
      <c r="A77" t="s">
        <v>195</v>
      </c>
      <c r="B77" t="s">
        <v>1641</v>
      </c>
      <c r="C77" t="s">
        <v>1642</v>
      </c>
      <c r="D77" t="s">
        <v>1643</v>
      </c>
      <c r="E77" t="s">
        <v>1712</v>
      </c>
      <c r="F77" t="s">
        <v>1713</v>
      </c>
      <c r="G77" t="s">
        <v>1714</v>
      </c>
    </row>
    <row r="78" spans="1:8" x14ac:dyDescent="0.3">
      <c r="A78" t="s">
        <v>197</v>
      </c>
      <c r="B78" t="s">
        <v>1641</v>
      </c>
      <c r="C78" t="s">
        <v>1689</v>
      </c>
      <c r="D78" t="s">
        <v>1690</v>
      </c>
      <c r="E78" t="s">
        <v>1691</v>
      </c>
      <c r="F78" t="s">
        <v>1692</v>
      </c>
      <c r="G78" t="s">
        <v>1715</v>
      </c>
    </row>
    <row r="79" spans="1:8" x14ac:dyDescent="0.3">
      <c r="A79" t="s">
        <v>199</v>
      </c>
      <c r="B79" t="s">
        <v>1641</v>
      </c>
      <c r="C79" t="s">
        <v>1716</v>
      </c>
      <c r="D79" t="s">
        <v>1717</v>
      </c>
      <c r="E79" t="s">
        <v>1718</v>
      </c>
      <c r="F79" t="s">
        <v>1719</v>
      </c>
      <c r="G79" t="s">
        <v>1720</v>
      </c>
    </row>
    <row r="80" spans="1:8" x14ac:dyDescent="0.3">
      <c r="A80" t="s">
        <v>201</v>
      </c>
      <c r="B80" t="s">
        <v>1641</v>
      </c>
      <c r="C80" t="s">
        <v>1654</v>
      </c>
      <c r="D80" t="s">
        <v>1721</v>
      </c>
      <c r="E80" t="s">
        <v>1722</v>
      </c>
      <c r="F80" t="s">
        <v>1723</v>
      </c>
      <c r="G80" t="s">
        <v>1724</v>
      </c>
    </row>
    <row r="81" spans="1:8" x14ac:dyDescent="0.3">
      <c r="A81" t="s">
        <v>204</v>
      </c>
      <c r="B81" t="s">
        <v>1641</v>
      </c>
      <c r="C81" t="s">
        <v>1654</v>
      </c>
      <c r="D81" t="s">
        <v>1725</v>
      </c>
    </row>
    <row r="82" spans="1:8" x14ac:dyDescent="0.3">
      <c r="A82" t="s">
        <v>206</v>
      </c>
      <c r="B82" t="s">
        <v>1641</v>
      </c>
      <c r="C82" t="s">
        <v>1642</v>
      </c>
      <c r="D82" t="s">
        <v>1650</v>
      </c>
      <c r="E82" t="s">
        <v>1726</v>
      </c>
      <c r="F82" t="s">
        <v>1727</v>
      </c>
      <c r="G82" t="s">
        <v>1728</v>
      </c>
      <c r="H82" t="s">
        <v>1729</v>
      </c>
    </row>
    <row r="83" spans="1:8" x14ac:dyDescent="0.3">
      <c r="A83" t="s">
        <v>208</v>
      </c>
      <c r="B83" t="s">
        <v>1641</v>
      </c>
      <c r="C83" t="s">
        <v>1642</v>
      </c>
      <c r="D83" t="s">
        <v>1650</v>
      </c>
      <c r="E83" t="s">
        <v>1726</v>
      </c>
      <c r="F83" t="s">
        <v>1727</v>
      </c>
      <c r="G83" t="s">
        <v>1728</v>
      </c>
      <c r="H83" t="s">
        <v>1729</v>
      </c>
    </row>
    <row r="84" spans="1:8" x14ac:dyDescent="0.3">
      <c r="A84" t="s">
        <v>210</v>
      </c>
      <c r="B84" t="s">
        <v>1641</v>
      </c>
      <c r="C84" t="s">
        <v>1642</v>
      </c>
      <c r="D84" t="s">
        <v>1730</v>
      </c>
      <c r="E84" t="s">
        <v>1731</v>
      </c>
      <c r="F84" t="s">
        <v>1732</v>
      </c>
      <c r="G84" t="s">
        <v>1733</v>
      </c>
    </row>
    <row r="85" spans="1:8" x14ac:dyDescent="0.3">
      <c r="A85" t="s">
        <v>212</v>
      </c>
      <c r="B85" t="s">
        <v>1641</v>
      </c>
      <c r="C85" t="s">
        <v>1654</v>
      </c>
      <c r="D85" t="s">
        <v>1655</v>
      </c>
      <c r="E85" t="s">
        <v>1656</v>
      </c>
      <c r="F85" t="s">
        <v>1657</v>
      </c>
      <c r="G85" t="s">
        <v>1701</v>
      </c>
    </row>
    <row r="86" spans="1:8" x14ac:dyDescent="0.3">
      <c r="A86" t="s">
        <v>214</v>
      </c>
      <c r="B86" t="s">
        <v>1641</v>
      </c>
      <c r="C86" t="s">
        <v>1642</v>
      </c>
      <c r="D86" t="s">
        <v>1643</v>
      </c>
      <c r="E86" t="s">
        <v>1647</v>
      </c>
      <c r="F86" t="s">
        <v>1648</v>
      </c>
      <c r="G86" t="s">
        <v>1649</v>
      </c>
    </row>
    <row r="87" spans="1:8" x14ac:dyDescent="0.3">
      <c r="A87" t="s">
        <v>216</v>
      </c>
      <c r="B87" t="s">
        <v>1641</v>
      </c>
      <c r="C87" t="s">
        <v>1642</v>
      </c>
      <c r="D87" t="s">
        <v>1643</v>
      </c>
      <c r="E87" t="s">
        <v>1647</v>
      </c>
      <c r="F87" t="s">
        <v>1648</v>
      </c>
      <c r="G87" t="s">
        <v>1649</v>
      </c>
    </row>
    <row r="88" spans="1:8" x14ac:dyDescent="0.3">
      <c r="A88" t="s">
        <v>218</v>
      </c>
      <c r="B88" t="s">
        <v>1641</v>
      </c>
      <c r="C88" t="s">
        <v>1642</v>
      </c>
      <c r="D88" t="s">
        <v>1643</v>
      </c>
      <c r="E88" t="s">
        <v>1647</v>
      </c>
      <c r="F88" t="s">
        <v>1648</v>
      </c>
      <c r="G88" t="s">
        <v>1649</v>
      </c>
    </row>
    <row r="89" spans="1:8" x14ac:dyDescent="0.3">
      <c r="A89" t="s">
        <v>220</v>
      </c>
      <c r="B89" t="s">
        <v>1641</v>
      </c>
      <c r="C89" t="s">
        <v>1642</v>
      </c>
      <c r="D89" t="s">
        <v>1643</v>
      </c>
      <c r="E89" t="s">
        <v>1647</v>
      </c>
      <c r="F89" t="s">
        <v>1648</v>
      </c>
      <c r="G89" t="s">
        <v>1649</v>
      </c>
    </row>
    <row r="90" spans="1:8" x14ac:dyDescent="0.3">
      <c r="A90" t="s">
        <v>222</v>
      </c>
      <c r="B90" t="s">
        <v>1641</v>
      </c>
      <c r="C90" t="s">
        <v>1642</v>
      </c>
      <c r="D90" t="s">
        <v>1643</v>
      </c>
      <c r="E90" t="s">
        <v>1647</v>
      </c>
      <c r="F90" t="s">
        <v>1648</v>
      </c>
      <c r="G90" t="s">
        <v>1649</v>
      </c>
    </row>
    <row r="91" spans="1:8" x14ac:dyDescent="0.3">
      <c r="A91" t="s">
        <v>224</v>
      </c>
      <c r="B91" t="s">
        <v>1641</v>
      </c>
      <c r="C91" t="s">
        <v>1642</v>
      </c>
      <c r="D91" t="s">
        <v>1665</v>
      </c>
      <c r="E91" t="s">
        <v>1666</v>
      </c>
      <c r="F91" t="s">
        <v>1667</v>
      </c>
      <c r="G91" t="s">
        <v>1668</v>
      </c>
    </row>
    <row r="92" spans="1:8" x14ac:dyDescent="0.3">
      <c r="A92" t="s">
        <v>226</v>
      </c>
      <c r="B92" t="s">
        <v>1641</v>
      </c>
      <c r="C92" t="s">
        <v>1642</v>
      </c>
      <c r="D92" t="s">
        <v>1650</v>
      </c>
      <c r="E92" t="s">
        <v>1726</v>
      </c>
      <c r="F92" t="s">
        <v>1734</v>
      </c>
      <c r="G92" t="s">
        <v>1735</v>
      </c>
      <c r="H92" t="s">
        <v>1736</v>
      </c>
    </row>
    <row r="93" spans="1:8" x14ac:dyDescent="0.3">
      <c r="A93" t="s">
        <v>228</v>
      </c>
      <c r="B93" t="s">
        <v>1641</v>
      </c>
      <c r="C93" t="s">
        <v>1642</v>
      </c>
      <c r="D93" t="s">
        <v>1650</v>
      </c>
      <c r="E93" t="s">
        <v>1726</v>
      </c>
      <c r="F93" t="s">
        <v>1734</v>
      </c>
      <c r="G93" t="s">
        <v>1735</v>
      </c>
      <c r="H93" t="s">
        <v>1736</v>
      </c>
    </row>
    <row r="94" spans="1:8" x14ac:dyDescent="0.3">
      <c r="A94" t="s">
        <v>230</v>
      </c>
      <c r="B94" t="s">
        <v>1641</v>
      </c>
      <c r="C94" t="s">
        <v>1642</v>
      </c>
      <c r="D94" t="s">
        <v>1650</v>
      </c>
      <c r="E94" t="s">
        <v>1726</v>
      </c>
      <c r="F94" t="s">
        <v>1734</v>
      </c>
      <c r="G94" t="s">
        <v>1735</v>
      </c>
      <c r="H94" t="s">
        <v>1736</v>
      </c>
    </row>
    <row r="95" spans="1:8" x14ac:dyDescent="0.3">
      <c r="A95" t="s">
        <v>232</v>
      </c>
      <c r="B95" t="s">
        <v>1641</v>
      </c>
      <c r="C95" t="s">
        <v>1642</v>
      </c>
      <c r="D95" t="s">
        <v>1650</v>
      </c>
      <c r="E95" t="s">
        <v>1726</v>
      </c>
      <c r="F95" t="s">
        <v>1734</v>
      </c>
      <c r="G95" t="s">
        <v>1735</v>
      </c>
      <c r="H95" t="s">
        <v>1736</v>
      </c>
    </row>
    <row r="96" spans="1:8" x14ac:dyDescent="0.3">
      <c r="A96" t="s">
        <v>234</v>
      </c>
      <c r="B96" t="s">
        <v>1641</v>
      </c>
      <c r="C96" t="s">
        <v>1642</v>
      </c>
      <c r="D96" t="s">
        <v>1650</v>
      </c>
      <c r="E96" t="s">
        <v>1726</v>
      </c>
      <c r="F96" t="s">
        <v>1734</v>
      </c>
      <c r="G96" t="s">
        <v>1735</v>
      </c>
      <c r="H96" t="s">
        <v>1736</v>
      </c>
    </row>
    <row r="97" spans="1:8" x14ac:dyDescent="0.3">
      <c r="A97" t="s">
        <v>237</v>
      </c>
      <c r="B97" t="s">
        <v>1641</v>
      </c>
      <c r="C97" t="s">
        <v>1642</v>
      </c>
      <c r="D97" t="s">
        <v>1650</v>
      </c>
      <c r="E97" t="s">
        <v>1726</v>
      </c>
      <c r="F97" t="s">
        <v>1734</v>
      </c>
      <c r="G97" t="s">
        <v>1735</v>
      </c>
      <c r="H97" t="s">
        <v>1736</v>
      </c>
    </row>
    <row r="98" spans="1:8" x14ac:dyDescent="0.3">
      <c r="A98" t="s">
        <v>240</v>
      </c>
      <c r="B98" t="s">
        <v>1641</v>
      </c>
      <c r="C98" t="s">
        <v>1642</v>
      </c>
      <c r="D98" t="s">
        <v>1643</v>
      </c>
      <c r="E98" t="s">
        <v>1712</v>
      </c>
      <c r="F98" t="s">
        <v>1713</v>
      </c>
      <c r="G98" t="s">
        <v>1714</v>
      </c>
    </row>
    <row r="99" spans="1:8" x14ac:dyDescent="0.3">
      <c r="A99" t="s">
        <v>242</v>
      </c>
      <c r="B99" t="s">
        <v>1641</v>
      </c>
      <c r="C99" t="s">
        <v>1704</v>
      </c>
      <c r="D99" t="s">
        <v>1705</v>
      </c>
      <c r="E99" t="s">
        <v>1706</v>
      </c>
      <c r="F99" t="s">
        <v>1707</v>
      </c>
      <c r="G99" t="s">
        <v>1708</v>
      </c>
      <c r="H99" t="s">
        <v>1709</v>
      </c>
    </row>
    <row r="100" spans="1:8" x14ac:dyDescent="0.3">
      <c r="A100" t="s">
        <v>244</v>
      </c>
      <c r="B100" t="s">
        <v>1673</v>
      </c>
      <c r="C100" t="s">
        <v>1674</v>
      </c>
      <c r="D100" t="s">
        <v>1675</v>
      </c>
      <c r="E100" t="s">
        <v>1676</v>
      </c>
      <c r="F100" t="s">
        <v>1737</v>
      </c>
      <c r="G100" t="s">
        <v>1738</v>
      </c>
    </row>
    <row r="101" spans="1:8" x14ac:dyDescent="0.3">
      <c r="A101" t="s">
        <v>246</v>
      </c>
      <c r="B101" t="s">
        <v>1641</v>
      </c>
      <c r="C101" t="s">
        <v>1725</v>
      </c>
    </row>
    <row r="102" spans="1:8" x14ac:dyDescent="0.3">
      <c r="A102" t="s">
        <v>248</v>
      </c>
      <c r="B102" t="s">
        <v>1641</v>
      </c>
      <c r="C102" t="s">
        <v>1642</v>
      </c>
      <c r="D102" t="s">
        <v>1665</v>
      </c>
      <c r="E102" t="s">
        <v>1666</v>
      </c>
      <c r="F102" t="s">
        <v>1667</v>
      </c>
      <c r="G102" t="s">
        <v>1668</v>
      </c>
    </row>
    <row r="103" spans="1:8" x14ac:dyDescent="0.3">
      <c r="A103" t="s">
        <v>250</v>
      </c>
      <c r="B103" t="s">
        <v>1641</v>
      </c>
      <c r="C103" t="s">
        <v>1642</v>
      </c>
      <c r="D103" t="s">
        <v>1643</v>
      </c>
      <c r="E103" t="s">
        <v>1647</v>
      </c>
      <c r="F103" t="s">
        <v>1648</v>
      </c>
      <c r="G103" t="s">
        <v>1649</v>
      </c>
    </row>
    <row r="104" spans="1:8" x14ac:dyDescent="0.3">
      <c r="A104" t="s">
        <v>252</v>
      </c>
      <c r="B104" t="s">
        <v>1641</v>
      </c>
      <c r="C104" t="s">
        <v>1642</v>
      </c>
      <c r="D104" t="s">
        <v>1643</v>
      </c>
      <c r="E104" t="s">
        <v>1647</v>
      </c>
      <c r="F104" t="s">
        <v>1648</v>
      </c>
      <c r="G104" t="s">
        <v>1649</v>
      </c>
    </row>
    <row r="105" spans="1:8" x14ac:dyDescent="0.3">
      <c r="A105" t="s">
        <v>254</v>
      </c>
      <c r="B105" t="s">
        <v>1641</v>
      </c>
      <c r="C105" t="s">
        <v>1642</v>
      </c>
      <c r="D105" t="s">
        <v>1643</v>
      </c>
      <c r="E105" t="s">
        <v>1647</v>
      </c>
      <c r="F105" t="s">
        <v>1648</v>
      </c>
      <c r="G105" t="s">
        <v>1649</v>
      </c>
    </row>
    <row r="106" spans="1:8" x14ac:dyDescent="0.3">
      <c r="A106" t="s">
        <v>256</v>
      </c>
      <c r="B106" t="s">
        <v>1641</v>
      </c>
      <c r="C106" t="s">
        <v>1642</v>
      </c>
      <c r="D106" t="s">
        <v>1643</v>
      </c>
      <c r="E106" t="s">
        <v>1647</v>
      </c>
      <c r="F106" t="s">
        <v>1648</v>
      </c>
      <c r="G106" t="s">
        <v>1649</v>
      </c>
    </row>
    <row r="107" spans="1:8" x14ac:dyDescent="0.3">
      <c r="A107" t="s">
        <v>258</v>
      </c>
      <c r="B107" t="s">
        <v>1641</v>
      </c>
      <c r="C107" t="s">
        <v>1642</v>
      </c>
      <c r="D107" t="s">
        <v>1643</v>
      </c>
      <c r="E107" t="s">
        <v>1647</v>
      </c>
      <c r="F107" t="s">
        <v>1648</v>
      </c>
      <c r="G107" t="s">
        <v>1649</v>
      </c>
    </row>
    <row r="108" spans="1:8" x14ac:dyDescent="0.3">
      <c r="A108" t="s">
        <v>260</v>
      </c>
      <c r="B108" t="s">
        <v>1641</v>
      </c>
      <c r="C108" t="s">
        <v>1642</v>
      </c>
      <c r="D108" t="s">
        <v>1643</v>
      </c>
      <c r="E108" t="s">
        <v>1647</v>
      </c>
      <c r="F108" t="s">
        <v>1648</v>
      </c>
      <c r="G108" t="s">
        <v>1649</v>
      </c>
    </row>
    <row r="109" spans="1:8" x14ac:dyDescent="0.3">
      <c r="A109" t="s">
        <v>263</v>
      </c>
      <c r="B109" t="s">
        <v>1641</v>
      </c>
      <c r="C109" t="s">
        <v>1642</v>
      </c>
      <c r="D109" t="s">
        <v>1643</v>
      </c>
      <c r="E109" t="s">
        <v>1647</v>
      </c>
      <c r="F109" t="s">
        <v>1648</v>
      </c>
      <c r="G109" t="s">
        <v>1649</v>
      </c>
    </row>
    <row r="110" spans="1:8" x14ac:dyDescent="0.3">
      <c r="A110" t="s">
        <v>266</v>
      </c>
      <c r="B110" t="s">
        <v>1641</v>
      </c>
      <c r="C110" t="s">
        <v>1642</v>
      </c>
      <c r="D110" t="s">
        <v>1643</v>
      </c>
      <c r="E110" t="s">
        <v>1647</v>
      </c>
      <c r="F110" t="s">
        <v>1648</v>
      </c>
      <c r="G110" t="s">
        <v>1649</v>
      </c>
    </row>
    <row r="111" spans="1:8" x14ac:dyDescent="0.3">
      <c r="A111" t="s">
        <v>268</v>
      </c>
      <c r="B111" t="s">
        <v>1641</v>
      </c>
      <c r="C111" t="s">
        <v>1642</v>
      </c>
      <c r="D111" t="s">
        <v>1643</v>
      </c>
      <c r="E111" t="s">
        <v>1647</v>
      </c>
      <c r="F111" t="s">
        <v>1648</v>
      </c>
      <c r="G111" t="s">
        <v>1649</v>
      </c>
    </row>
    <row r="112" spans="1:8" x14ac:dyDescent="0.3">
      <c r="A112" t="s">
        <v>270</v>
      </c>
      <c r="B112" t="s">
        <v>1641</v>
      </c>
      <c r="C112" t="s">
        <v>1642</v>
      </c>
      <c r="D112" t="s">
        <v>1643</v>
      </c>
      <c r="E112" t="s">
        <v>1647</v>
      </c>
      <c r="F112" t="s">
        <v>1648</v>
      </c>
      <c r="G112" t="s">
        <v>1649</v>
      </c>
    </row>
    <row r="113" spans="1:7" x14ac:dyDescent="0.3">
      <c r="A113" t="s">
        <v>272</v>
      </c>
      <c r="B113" t="s">
        <v>1641</v>
      </c>
      <c r="C113" t="s">
        <v>1642</v>
      </c>
      <c r="D113" t="s">
        <v>1643</v>
      </c>
      <c r="E113" t="s">
        <v>1647</v>
      </c>
      <c r="F113" t="s">
        <v>1648</v>
      </c>
      <c r="G113" t="s">
        <v>1649</v>
      </c>
    </row>
    <row r="114" spans="1:7" x14ac:dyDescent="0.3">
      <c r="A114" t="s">
        <v>274</v>
      </c>
      <c r="B114" t="s">
        <v>1641</v>
      </c>
      <c r="C114" t="s">
        <v>1642</v>
      </c>
      <c r="D114" t="s">
        <v>1643</v>
      </c>
      <c r="E114" t="s">
        <v>1647</v>
      </c>
      <c r="F114" t="s">
        <v>1648</v>
      </c>
      <c r="G114" t="s">
        <v>1649</v>
      </c>
    </row>
    <row r="115" spans="1:7" x14ac:dyDescent="0.3">
      <c r="A115" t="s">
        <v>276</v>
      </c>
      <c r="B115" t="s">
        <v>1641</v>
      </c>
      <c r="C115" t="s">
        <v>1642</v>
      </c>
      <c r="D115" t="s">
        <v>1643</v>
      </c>
      <c r="E115" t="s">
        <v>1647</v>
      </c>
      <c r="F115" t="s">
        <v>1648</v>
      </c>
      <c r="G115" t="s">
        <v>1649</v>
      </c>
    </row>
    <row r="116" spans="1:7" x14ac:dyDescent="0.3">
      <c r="A116" t="s">
        <v>279</v>
      </c>
      <c r="B116" t="s">
        <v>1641</v>
      </c>
      <c r="C116" t="s">
        <v>1642</v>
      </c>
      <c r="D116" t="s">
        <v>1643</v>
      </c>
      <c r="E116" t="s">
        <v>1647</v>
      </c>
      <c r="F116" t="s">
        <v>1648</v>
      </c>
      <c r="G116" t="s">
        <v>1649</v>
      </c>
    </row>
    <row r="117" spans="1:7" x14ac:dyDescent="0.3">
      <c r="A117" t="s">
        <v>281</v>
      </c>
      <c r="B117" t="s">
        <v>1641</v>
      </c>
      <c r="C117" t="s">
        <v>1642</v>
      </c>
      <c r="D117" t="s">
        <v>1643</v>
      </c>
      <c r="E117" t="s">
        <v>1647</v>
      </c>
      <c r="F117" t="s">
        <v>1648</v>
      </c>
      <c r="G117" t="s">
        <v>1649</v>
      </c>
    </row>
    <row r="118" spans="1:7" x14ac:dyDescent="0.3">
      <c r="A118" t="s">
        <v>284</v>
      </c>
      <c r="B118" t="s">
        <v>1641</v>
      </c>
      <c r="C118" t="s">
        <v>1642</v>
      </c>
      <c r="D118" t="s">
        <v>1643</v>
      </c>
      <c r="E118" t="s">
        <v>1647</v>
      </c>
      <c r="F118" t="s">
        <v>1648</v>
      </c>
      <c r="G118" t="s">
        <v>1649</v>
      </c>
    </row>
    <row r="119" spans="1:7" x14ac:dyDescent="0.3">
      <c r="A119" t="s">
        <v>287</v>
      </c>
      <c r="B119" t="s">
        <v>1641</v>
      </c>
      <c r="C119" t="s">
        <v>1642</v>
      </c>
      <c r="D119" t="s">
        <v>1643</v>
      </c>
      <c r="E119" t="s">
        <v>1647</v>
      </c>
      <c r="F119" t="s">
        <v>1648</v>
      </c>
      <c r="G119" t="s">
        <v>1649</v>
      </c>
    </row>
    <row r="120" spans="1:7" x14ac:dyDescent="0.3">
      <c r="A120" t="s">
        <v>290</v>
      </c>
      <c r="B120" t="s">
        <v>1641</v>
      </c>
      <c r="C120" t="s">
        <v>1654</v>
      </c>
      <c r="D120" t="s">
        <v>1739</v>
      </c>
      <c r="E120" t="s">
        <v>1740</v>
      </c>
      <c r="F120" t="s">
        <v>1741</v>
      </c>
    </row>
    <row r="121" spans="1:7" x14ac:dyDescent="0.3">
      <c r="A121" t="s">
        <v>293</v>
      </c>
      <c r="B121" t="s">
        <v>1641</v>
      </c>
      <c r="C121" t="s">
        <v>1654</v>
      </c>
      <c r="D121" t="s">
        <v>1655</v>
      </c>
      <c r="E121" t="s">
        <v>1682</v>
      </c>
    </row>
    <row r="122" spans="1:7" x14ac:dyDescent="0.3">
      <c r="A122" t="s">
        <v>295</v>
      </c>
      <c r="B122" t="s">
        <v>1641</v>
      </c>
      <c r="C122" t="s">
        <v>1654</v>
      </c>
      <c r="D122" t="s">
        <v>1655</v>
      </c>
      <c r="E122" t="s">
        <v>1656</v>
      </c>
      <c r="F122" t="s">
        <v>1742</v>
      </c>
    </row>
    <row r="123" spans="1:7" x14ac:dyDescent="0.3">
      <c r="A123" t="s">
        <v>297</v>
      </c>
      <c r="B123" t="s">
        <v>1641</v>
      </c>
      <c r="C123" t="s">
        <v>1642</v>
      </c>
      <c r="D123" t="s">
        <v>1650</v>
      </c>
      <c r="E123" t="s">
        <v>1743</v>
      </c>
      <c r="F123" t="s">
        <v>1744</v>
      </c>
      <c r="G123" t="s">
        <v>1745</v>
      </c>
    </row>
    <row r="124" spans="1:7" x14ac:dyDescent="0.3">
      <c r="A124" t="s">
        <v>299</v>
      </c>
      <c r="B124" t="s">
        <v>1641</v>
      </c>
      <c r="C124" t="s">
        <v>1642</v>
      </c>
      <c r="D124" t="s">
        <v>1650</v>
      </c>
      <c r="E124" t="s">
        <v>1743</v>
      </c>
      <c r="F124" t="s">
        <v>1744</v>
      </c>
      <c r="G124" t="s">
        <v>1745</v>
      </c>
    </row>
    <row r="125" spans="1:7" x14ac:dyDescent="0.3">
      <c r="A125" t="s">
        <v>301</v>
      </c>
      <c r="B125" t="s">
        <v>1641</v>
      </c>
      <c r="C125" t="s">
        <v>1642</v>
      </c>
      <c r="D125" t="s">
        <v>1643</v>
      </c>
      <c r="E125" t="s">
        <v>1647</v>
      </c>
      <c r="F125" t="s">
        <v>1648</v>
      </c>
      <c r="G125" t="s">
        <v>1649</v>
      </c>
    </row>
    <row r="126" spans="1:7" x14ac:dyDescent="0.3">
      <c r="A126" t="s">
        <v>303</v>
      </c>
      <c r="B126" t="s">
        <v>1641</v>
      </c>
      <c r="C126" t="s">
        <v>1642</v>
      </c>
      <c r="D126" t="s">
        <v>1643</v>
      </c>
      <c r="E126" t="s">
        <v>1647</v>
      </c>
      <c r="F126" t="s">
        <v>1648</v>
      </c>
      <c r="G126" t="s">
        <v>1649</v>
      </c>
    </row>
    <row r="127" spans="1:7" x14ac:dyDescent="0.3">
      <c r="A127" t="s">
        <v>305</v>
      </c>
      <c r="B127" t="s">
        <v>1641</v>
      </c>
      <c r="C127" t="s">
        <v>1654</v>
      </c>
      <c r="D127" t="s">
        <v>1655</v>
      </c>
      <c r="E127" t="s">
        <v>1656</v>
      </c>
      <c r="F127" t="s">
        <v>1657</v>
      </c>
      <c r="G127" t="s">
        <v>1746</v>
      </c>
    </row>
    <row r="128" spans="1:7" x14ac:dyDescent="0.3">
      <c r="A128" t="s">
        <v>309</v>
      </c>
      <c r="B128" t="s">
        <v>1641</v>
      </c>
      <c r="C128" t="s">
        <v>1642</v>
      </c>
      <c r="D128" t="s">
        <v>1684</v>
      </c>
      <c r="E128" t="s">
        <v>1747</v>
      </c>
      <c r="F128" t="s">
        <v>1748</v>
      </c>
      <c r="G128" t="s">
        <v>1749</v>
      </c>
    </row>
    <row r="129" spans="1:8" x14ac:dyDescent="0.3">
      <c r="A129" t="s">
        <v>311</v>
      </c>
      <c r="B129" t="s">
        <v>1641</v>
      </c>
      <c r="C129" t="s">
        <v>1642</v>
      </c>
      <c r="D129" t="s">
        <v>1650</v>
      </c>
      <c r="E129" t="s">
        <v>1726</v>
      </c>
      <c r="F129" t="s">
        <v>1750</v>
      </c>
      <c r="G129" t="s">
        <v>1751</v>
      </c>
      <c r="H129" t="s">
        <v>1752</v>
      </c>
    </row>
    <row r="130" spans="1:8" x14ac:dyDescent="0.3">
      <c r="A130" t="s">
        <v>313</v>
      </c>
      <c r="B130" t="s">
        <v>1641</v>
      </c>
      <c r="C130" t="s">
        <v>1642</v>
      </c>
      <c r="D130" t="s">
        <v>1650</v>
      </c>
      <c r="E130" t="s">
        <v>1726</v>
      </c>
      <c r="F130" t="s">
        <v>1750</v>
      </c>
      <c r="G130" t="s">
        <v>1751</v>
      </c>
      <c r="H130" t="s">
        <v>1752</v>
      </c>
    </row>
    <row r="131" spans="1:8" x14ac:dyDescent="0.3">
      <c r="A131" t="s">
        <v>315</v>
      </c>
      <c r="B131" t="s">
        <v>1641</v>
      </c>
      <c r="C131" t="s">
        <v>1642</v>
      </c>
      <c r="D131" t="s">
        <v>1650</v>
      </c>
      <c r="E131" t="s">
        <v>1726</v>
      </c>
      <c r="F131" t="s">
        <v>1750</v>
      </c>
      <c r="G131" t="s">
        <v>1751</v>
      </c>
      <c r="H131" t="s">
        <v>1752</v>
      </c>
    </row>
    <row r="132" spans="1:8" x14ac:dyDescent="0.3">
      <c r="A132" t="s">
        <v>317</v>
      </c>
      <c r="B132" t="s">
        <v>1641</v>
      </c>
      <c r="C132" t="s">
        <v>1642</v>
      </c>
      <c r="D132" t="s">
        <v>1684</v>
      </c>
      <c r="E132" t="s">
        <v>1753</v>
      </c>
      <c r="F132" t="s">
        <v>1754</v>
      </c>
      <c r="G132" t="s">
        <v>1755</v>
      </c>
    </row>
    <row r="133" spans="1:8" x14ac:dyDescent="0.3">
      <c r="A133" t="s">
        <v>319</v>
      </c>
      <c r="B133" t="s">
        <v>1641</v>
      </c>
      <c r="C133" t="s">
        <v>1642</v>
      </c>
      <c r="D133" t="s">
        <v>1643</v>
      </c>
      <c r="E133" t="s">
        <v>1647</v>
      </c>
      <c r="F133" t="s">
        <v>1648</v>
      </c>
      <c r="G133" t="s">
        <v>1649</v>
      </c>
    </row>
    <row r="134" spans="1:8" x14ac:dyDescent="0.3">
      <c r="A134" t="s">
        <v>321</v>
      </c>
      <c r="B134" t="s">
        <v>1641</v>
      </c>
      <c r="C134" t="s">
        <v>1642</v>
      </c>
      <c r="D134" t="s">
        <v>1643</v>
      </c>
      <c r="E134" t="s">
        <v>1647</v>
      </c>
      <c r="F134" t="s">
        <v>1648</v>
      </c>
      <c r="G134" t="s">
        <v>1649</v>
      </c>
    </row>
    <row r="135" spans="1:8" x14ac:dyDescent="0.3">
      <c r="A135" t="s">
        <v>323</v>
      </c>
      <c r="B135" t="s">
        <v>1641</v>
      </c>
      <c r="C135" t="s">
        <v>1642</v>
      </c>
      <c r="D135" t="s">
        <v>1643</v>
      </c>
      <c r="E135" t="s">
        <v>1647</v>
      </c>
      <c r="F135" t="s">
        <v>1648</v>
      </c>
      <c r="G135" t="s">
        <v>1649</v>
      </c>
    </row>
    <row r="136" spans="1:8" x14ac:dyDescent="0.3">
      <c r="A136" t="s">
        <v>325</v>
      </c>
      <c r="B136" t="s">
        <v>1641</v>
      </c>
      <c r="C136" t="s">
        <v>1642</v>
      </c>
      <c r="D136" t="s">
        <v>1643</v>
      </c>
      <c r="E136" t="s">
        <v>1647</v>
      </c>
      <c r="F136" t="s">
        <v>1648</v>
      </c>
      <c r="G136" t="s">
        <v>1649</v>
      </c>
    </row>
    <row r="137" spans="1:8" x14ac:dyDescent="0.3">
      <c r="A137" t="s">
        <v>327</v>
      </c>
      <c r="B137" t="s">
        <v>1641</v>
      </c>
      <c r="C137" t="s">
        <v>1642</v>
      </c>
      <c r="D137" t="s">
        <v>1643</v>
      </c>
      <c r="E137" t="s">
        <v>1647</v>
      </c>
      <c r="F137" t="s">
        <v>1648</v>
      </c>
      <c r="G137" t="s">
        <v>1649</v>
      </c>
    </row>
    <row r="138" spans="1:8" x14ac:dyDescent="0.3">
      <c r="A138" t="s">
        <v>329</v>
      </c>
      <c r="B138" t="s">
        <v>1641</v>
      </c>
      <c r="C138" t="s">
        <v>1689</v>
      </c>
      <c r="D138" t="s">
        <v>1690</v>
      </c>
      <c r="E138" t="s">
        <v>1691</v>
      </c>
      <c r="F138" t="s">
        <v>1756</v>
      </c>
    </row>
    <row r="139" spans="1:8" x14ac:dyDescent="0.3">
      <c r="A139" t="s">
        <v>331</v>
      </c>
      <c r="B139" t="s">
        <v>1641</v>
      </c>
      <c r="C139" t="s">
        <v>1642</v>
      </c>
      <c r="D139" t="s">
        <v>1684</v>
      </c>
      <c r="E139" t="s">
        <v>1757</v>
      </c>
      <c r="F139" t="s">
        <v>1758</v>
      </c>
      <c r="G139" t="s">
        <v>1759</v>
      </c>
    </row>
    <row r="140" spans="1:8" x14ac:dyDescent="0.3">
      <c r="A140" t="s">
        <v>333</v>
      </c>
      <c r="B140" t="s">
        <v>1641</v>
      </c>
      <c r="C140" t="s">
        <v>1704</v>
      </c>
      <c r="D140" t="s">
        <v>1705</v>
      </c>
      <c r="E140" t="s">
        <v>1706</v>
      </c>
      <c r="F140" t="s">
        <v>1760</v>
      </c>
      <c r="G140" t="s">
        <v>1761</v>
      </c>
      <c r="H140" t="s">
        <v>1762</v>
      </c>
    </row>
    <row r="141" spans="1:8" x14ac:dyDescent="0.3">
      <c r="A141" t="s">
        <v>335</v>
      </c>
      <c r="B141" t="s">
        <v>1641</v>
      </c>
      <c r="C141" t="s">
        <v>1704</v>
      </c>
      <c r="D141" t="s">
        <v>1705</v>
      </c>
      <c r="E141" t="s">
        <v>1706</v>
      </c>
      <c r="F141" t="s">
        <v>1760</v>
      </c>
      <c r="G141" t="s">
        <v>1761</v>
      </c>
      <c r="H141" t="s">
        <v>1762</v>
      </c>
    </row>
    <row r="142" spans="1:8" x14ac:dyDescent="0.3">
      <c r="A142" t="s">
        <v>337</v>
      </c>
      <c r="B142" t="s">
        <v>1641</v>
      </c>
      <c r="C142" t="s">
        <v>1763</v>
      </c>
      <c r="D142" t="s">
        <v>1764</v>
      </c>
      <c r="E142" t="s">
        <v>1765</v>
      </c>
      <c r="F142" t="s">
        <v>1766</v>
      </c>
    </row>
    <row r="143" spans="1:8" x14ac:dyDescent="0.3">
      <c r="A143" t="s">
        <v>339</v>
      </c>
      <c r="B143" t="s">
        <v>1641</v>
      </c>
      <c r="C143" t="s">
        <v>1763</v>
      </c>
      <c r="D143" t="s">
        <v>1764</v>
      </c>
      <c r="E143" t="s">
        <v>1765</v>
      </c>
      <c r="F143" t="s">
        <v>1766</v>
      </c>
    </row>
    <row r="144" spans="1:8" x14ac:dyDescent="0.3">
      <c r="A144" t="s">
        <v>341</v>
      </c>
      <c r="B144" t="s">
        <v>1641</v>
      </c>
      <c r="C144" t="s">
        <v>1642</v>
      </c>
      <c r="D144" t="s">
        <v>1643</v>
      </c>
      <c r="E144" t="s">
        <v>1647</v>
      </c>
      <c r="F144" t="s">
        <v>1648</v>
      </c>
      <c r="G144" t="s">
        <v>1649</v>
      </c>
    </row>
    <row r="145" spans="1:7" x14ac:dyDescent="0.3">
      <c r="A145" t="s">
        <v>343</v>
      </c>
      <c r="B145" t="s">
        <v>1641</v>
      </c>
      <c r="C145" t="s">
        <v>1642</v>
      </c>
      <c r="D145" t="s">
        <v>1643</v>
      </c>
      <c r="E145" t="s">
        <v>1647</v>
      </c>
      <c r="F145" t="s">
        <v>1648</v>
      </c>
      <c r="G145" t="s">
        <v>1649</v>
      </c>
    </row>
    <row r="146" spans="1:7" x14ac:dyDescent="0.3">
      <c r="A146" t="s">
        <v>346</v>
      </c>
      <c r="B146" t="s">
        <v>1641</v>
      </c>
      <c r="C146" t="s">
        <v>1642</v>
      </c>
      <c r="D146" t="s">
        <v>1643</v>
      </c>
      <c r="E146" t="s">
        <v>1647</v>
      </c>
      <c r="F146" t="s">
        <v>1648</v>
      </c>
      <c r="G146" t="s">
        <v>1649</v>
      </c>
    </row>
    <row r="147" spans="1:7" x14ac:dyDescent="0.3">
      <c r="A147" t="s">
        <v>348</v>
      </c>
      <c r="B147" t="s">
        <v>1641</v>
      </c>
      <c r="C147" t="s">
        <v>1642</v>
      </c>
      <c r="D147" t="s">
        <v>1643</v>
      </c>
      <c r="E147" t="s">
        <v>1647</v>
      </c>
      <c r="F147" t="s">
        <v>1648</v>
      </c>
      <c r="G147" t="s">
        <v>1649</v>
      </c>
    </row>
    <row r="148" spans="1:7" x14ac:dyDescent="0.3">
      <c r="A148" t="s">
        <v>350</v>
      </c>
      <c r="B148" t="s">
        <v>1641</v>
      </c>
      <c r="C148" t="s">
        <v>1642</v>
      </c>
      <c r="D148" t="s">
        <v>1643</v>
      </c>
      <c r="E148" t="s">
        <v>1647</v>
      </c>
      <c r="F148" t="s">
        <v>1648</v>
      </c>
      <c r="G148" t="s">
        <v>1649</v>
      </c>
    </row>
    <row r="149" spans="1:7" x14ac:dyDescent="0.3">
      <c r="A149" t="s">
        <v>352</v>
      </c>
      <c r="B149" t="s">
        <v>1641</v>
      </c>
      <c r="C149" t="s">
        <v>1642</v>
      </c>
      <c r="D149" t="s">
        <v>1643</v>
      </c>
      <c r="E149" t="s">
        <v>1647</v>
      </c>
      <c r="F149" t="s">
        <v>1648</v>
      </c>
      <c r="G149" t="s">
        <v>1649</v>
      </c>
    </row>
    <row r="150" spans="1:7" x14ac:dyDescent="0.3">
      <c r="A150" t="s">
        <v>354</v>
      </c>
      <c r="B150" t="s">
        <v>1641</v>
      </c>
      <c r="C150" t="s">
        <v>1642</v>
      </c>
      <c r="D150" t="s">
        <v>1643</v>
      </c>
      <c r="E150" t="s">
        <v>1647</v>
      </c>
      <c r="F150" t="s">
        <v>1648</v>
      </c>
      <c r="G150" t="s">
        <v>1649</v>
      </c>
    </row>
    <row r="151" spans="1:7" x14ac:dyDescent="0.3">
      <c r="A151" t="s">
        <v>356</v>
      </c>
      <c r="B151" t="s">
        <v>1641</v>
      </c>
      <c r="C151" t="s">
        <v>1642</v>
      </c>
      <c r="D151" t="s">
        <v>1643</v>
      </c>
      <c r="E151" t="s">
        <v>1647</v>
      </c>
      <c r="F151" t="s">
        <v>1648</v>
      </c>
      <c r="G151" t="s">
        <v>1649</v>
      </c>
    </row>
    <row r="152" spans="1:7" x14ac:dyDescent="0.3">
      <c r="A152" t="s">
        <v>358</v>
      </c>
      <c r="B152" t="s">
        <v>1641</v>
      </c>
      <c r="C152" t="s">
        <v>1642</v>
      </c>
      <c r="D152" t="s">
        <v>1643</v>
      </c>
      <c r="E152" t="s">
        <v>1647</v>
      </c>
      <c r="F152" t="s">
        <v>1648</v>
      </c>
      <c r="G152" t="s">
        <v>1649</v>
      </c>
    </row>
    <row r="153" spans="1:7" x14ac:dyDescent="0.3">
      <c r="A153" t="s">
        <v>360</v>
      </c>
      <c r="B153" t="s">
        <v>1641</v>
      </c>
      <c r="C153" t="s">
        <v>1642</v>
      </c>
      <c r="D153" t="s">
        <v>1684</v>
      </c>
      <c r="E153" t="s">
        <v>1757</v>
      </c>
      <c r="F153" t="s">
        <v>1758</v>
      </c>
      <c r="G153" t="s">
        <v>1759</v>
      </c>
    </row>
    <row r="154" spans="1:7" x14ac:dyDescent="0.3">
      <c r="A154" t="s">
        <v>362</v>
      </c>
      <c r="B154" t="s">
        <v>1641</v>
      </c>
      <c r="C154" t="s">
        <v>1642</v>
      </c>
      <c r="D154" t="s">
        <v>1643</v>
      </c>
      <c r="E154" t="s">
        <v>1647</v>
      </c>
      <c r="F154" t="s">
        <v>1648</v>
      </c>
      <c r="G154" t="s">
        <v>1649</v>
      </c>
    </row>
    <row r="155" spans="1:7" x14ac:dyDescent="0.3">
      <c r="A155" t="s">
        <v>364</v>
      </c>
      <c r="B155" t="s">
        <v>1641</v>
      </c>
      <c r="C155" t="s">
        <v>1642</v>
      </c>
      <c r="D155" t="s">
        <v>1643</v>
      </c>
      <c r="E155" t="s">
        <v>1647</v>
      </c>
      <c r="F155" t="s">
        <v>1648</v>
      </c>
      <c r="G155" t="s">
        <v>1649</v>
      </c>
    </row>
    <row r="156" spans="1:7" x14ac:dyDescent="0.3">
      <c r="A156" t="s">
        <v>366</v>
      </c>
      <c r="B156" t="s">
        <v>1641</v>
      </c>
      <c r="C156" t="s">
        <v>1642</v>
      </c>
      <c r="D156" t="s">
        <v>1643</v>
      </c>
      <c r="E156" t="s">
        <v>1647</v>
      </c>
      <c r="F156" t="s">
        <v>1648</v>
      </c>
      <c r="G156" t="s">
        <v>1649</v>
      </c>
    </row>
    <row r="157" spans="1:7" x14ac:dyDescent="0.3">
      <c r="A157" t="s">
        <v>368</v>
      </c>
      <c r="B157" t="s">
        <v>1641</v>
      </c>
      <c r="C157" t="s">
        <v>1642</v>
      </c>
      <c r="D157" t="s">
        <v>1684</v>
      </c>
      <c r="E157" t="s">
        <v>1757</v>
      </c>
      <c r="F157" t="s">
        <v>1758</v>
      </c>
      <c r="G157" t="s">
        <v>1759</v>
      </c>
    </row>
    <row r="158" spans="1:7" x14ac:dyDescent="0.3">
      <c r="A158" t="s">
        <v>370</v>
      </c>
      <c r="B158" t="s">
        <v>1641</v>
      </c>
      <c r="C158" t="s">
        <v>1642</v>
      </c>
      <c r="D158" t="s">
        <v>1684</v>
      </c>
      <c r="E158" t="s">
        <v>1757</v>
      </c>
      <c r="F158" t="s">
        <v>1758</v>
      </c>
      <c r="G158" t="s">
        <v>1759</v>
      </c>
    </row>
    <row r="159" spans="1:7" x14ac:dyDescent="0.3">
      <c r="A159" t="s">
        <v>372</v>
      </c>
      <c r="B159" t="s">
        <v>1641</v>
      </c>
      <c r="C159" t="s">
        <v>1642</v>
      </c>
      <c r="D159" t="s">
        <v>1730</v>
      </c>
      <c r="E159" t="s">
        <v>1731</v>
      </c>
      <c r="F159" t="s">
        <v>1767</v>
      </c>
    </row>
    <row r="160" spans="1:7" x14ac:dyDescent="0.3">
      <c r="A160" t="s">
        <v>375</v>
      </c>
      <c r="B160" t="s">
        <v>1641</v>
      </c>
      <c r="C160" t="s">
        <v>1642</v>
      </c>
      <c r="D160" t="s">
        <v>1730</v>
      </c>
      <c r="E160" t="s">
        <v>1731</v>
      </c>
      <c r="F160" t="s">
        <v>1767</v>
      </c>
    </row>
    <row r="161" spans="1:7" x14ac:dyDescent="0.3">
      <c r="A161" t="s">
        <v>377</v>
      </c>
      <c r="B161" t="s">
        <v>1641</v>
      </c>
      <c r="C161" t="s">
        <v>1642</v>
      </c>
      <c r="D161" t="s">
        <v>1730</v>
      </c>
      <c r="E161" t="s">
        <v>1731</v>
      </c>
      <c r="F161" t="s">
        <v>1767</v>
      </c>
    </row>
    <row r="162" spans="1:7" x14ac:dyDescent="0.3">
      <c r="A162" t="s">
        <v>379</v>
      </c>
      <c r="B162" t="s">
        <v>1641</v>
      </c>
      <c r="C162" t="s">
        <v>1642</v>
      </c>
      <c r="D162" t="s">
        <v>1730</v>
      </c>
      <c r="E162" t="s">
        <v>1731</v>
      </c>
      <c r="F162" t="s">
        <v>1767</v>
      </c>
    </row>
    <row r="163" spans="1:7" x14ac:dyDescent="0.3">
      <c r="A163" t="s">
        <v>381</v>
      </c>
      <c r="B163" t="s">
        <v>1641</v>
      </c>
      <c r="C163" t="s">
        <v>1642</v>
      </c>
      <c r="D163" t="s">
        <v>1730</v>
      </c>
      <c r="E163" t="s">
        <v>1731</v>
      </c>
      <c r="F163" t="s">
        <v>1767</v>
      </c>
    </row>
    <row r="164" spans="1:7" x14ac:dyDescent="0.3">
      <c r="A164" t="s">
        <v>383</v>
      </c>
      <c r="B164" t="s">
        <v>1641</v>
      </c>
      <c r="C164" t="s">
        <v>1642</v>
      </c>
      <c r="D164" t="s">
        <v>1684</v>
      </c>
      <c r="E164" t="s">
        <v>1757</v>
      </c>
      <c r="F164" t="s">
        <v>1758</v>
      </c>
      <c r="G164" t="s">
        <v>1759</v>
      </c>
    </row>
    <row r="165" spans="1:7" x14ac:dyDescent="0.3">
      <c r="A165" t="s">
        <v>385</v>
      </c>
      <c r="B165" t="s">
        <v>1641</v>
      </c>
      <c r="C165" t="s">
        <v>1768</v>
      </c>
      <c r="D165" t="s">
        <v>1769</v>
      </c>
      <c r="E165" t="s">
        <v>1770</v>
      </c>
      <c r="F165" t="s">
        <v>1771</v>
      </c>
      <c r="G165" t="s">
        <v>1772</v>
      </c>
    </row>
    <row r="166" spans="1:7" x14ac:dyDescent="0.3">
      <c r="A166" t="s">
        <v>387</v>
      </c>
      <c r="B166" t="s">
        <v>1641</v>
      </c>
      <c r="C166" t="s">
        <v>1768</v>
      </c>
      <c r="D166" t="s">
        <v>1773</v>
      </c>
      <c r="E166" t="s">
        <v>1774</v>
      </c>
      <c r="F166" t="s">
        <v>1775</v>
      </c>
      <c r="G166" t="s">
        <v>1776</v>
      </c>
    </row>
    <row r="167" spans="1:7" x14ac:dyDescent="0.3">
      <c r="A167" t="s">
        <v>389</v>
      </c>
      <c r="B167" t="s">
        <v>1641</v>
      </c>
      <c r="C167" t="s">
        <v>1768</v>
      </c>
      <c r="D167" t="s">
        <v>1777</v>
      </c>
      <c r="E167" t="s">
        <v>1778</v>
      </c>
      <c r="F167" t="s">
        <v>1779</v>
      </c>
      <c r="G167" t="s">
        <v>1780</v>
      </c>
    </row>
    <row r="168" spans="1:7" x14ac:dyDescent="0.3">
      <c r="A168" t="s">
        <v>391</v>
      </c>
      <c r="B168" t="s">
        <v>1641</v>
      </c>
      <c r="C168" t="s">
        <v>1642</v>
      </c>
      <c r="D168" t="s">
        <v>1650</v>
      </c>
      <c r="E168" t="s">
        <v>1659</v>
      </c>
      <c r="F168" t="s">
        <v>1702</v>
      </c>
      <c r="G168" t="s">
        <v>1703</v>
      </c>
    </row>
    <row r="169" spans="1:7" x14ac:dyDescent="0.3">
      <c r="A169" t="s">
        <v>395</v>
      </c>
      <c r="B169" t="s">
        <v>1641</v>
      </c>
      <c r="C169" t="s">
        <v>1642</v>
      </c>
      <c r="D169" t="s">
        <v>1650</v>
      </c>
      <c r="E169" t="s">
        <v>1659</v>
      </c>
      <c r="F169" t="s">
        <v>1702</v>
      </c>
      <c r="G169" t="s">
        <v>1703</v>
      </c>
    </row>
    <row r="170" spans="1:7" x14ac:dyDescent="0.3">
      <c r="A170" t="s">
        <v>399</v>
      </c>
      <c r="B170" t="s">
        <v>1641</v>
      </c>
      <c r="C170" t="s">
        <v>1642</v>
      </c>
      <c r="D170" t="s">
        <v>1650</v>
      </c>
      <c r="E170" t="s">
        <v>1659</v>
      </c>
      <c r="F170" t="s">
        <v>1702</v>
      </c>
      <c r="G170" t="s">
        <v>1703</v>
      </c>
    </row>
    <row r="171" spans="1:7" x14ac:dyDescent="0.3">
      <c r="A171" t="s">
        <v>401</v>
      </c>
      <c r="B171" t="s">
        <v>1641</v>
      </c>
      <c r="C171" t="s">
        <v>1642</v>
      </c>
      <c r="D171" t="s">
        <v>1650</v>
      </c>
      <c r="E171" t="s">
        <v>1659</v>
      </c>
      <c r="F171" t="s">
        <v>1702</v>
      </c>
      <c r="G171" t="s">
        <v>1703</v>
      </c>
    </row>
    <row r="172" spans="1:7" x14ac:dyDescent="0.3">
      <c r="A172" t="s">
        <v>404</v>
      </c>
      <c r="B172" t="s">
        <v>1641</v>
      </c>
      <c r="C172" t="s">
        <v>1642</v>
      </c>
      <c r="D172" t="s">
        <v>1650</v>
      </c>
      <c r="E172" t="s">
        <v>1659</v>
      </c>
      <c r="F172" t="s">
        <v>1702</v>
      </c>
      <c r="G172" t="s">
        <v>1703</v>
      </c>
    </row>
    <row r="173" spans="1:7" x14ac:dyDescent="0.3">
      <c r="A173" t="s">
        <v>406</v>
      </c>
      <c r="B173" t="s">
        <v>1641</v>
      </c>
      <c r="C173" t="s">
        <v>1642</v>
      </c>
      <c r="D173" t="s">
        <v>1650</v>
      </c>
      <c r="E173" t="s">
        <v>1659</v>
      </c>
      <c r="F173" t="s">
        <v>1702</v>
      </c>
      <c r="G173" t="s">
        <v>1703</v>
      </c>
    </row>
    <row r="174" spans="1:7" x14ac:dyDescent="0.3">
      <c r="A174" t="s">
        <v>408</v>
      </c>
      <c r="B174" t="s">
        <v>1641</v>
      </c>
      <c r="C174" t="s">
        <v>1642</v>
      </c>
      <c r="D174" t="s">
        <v>1650</v>
      </c>
      <c r="E174" t="s">
        <v>1659</v>
      </c>
      <c r="F174" t="s">
        <v>1702</v>
      </c>
      <c r="G174" t="s">
        <v>1703</v>
      </c>
    </row>
    <row r="175" spans="1:7" x14ac:dyDescent="0.3">
      <c r="A175" t="s">
        <v>410</v>
      </c>
      <c r="B175" t="s">
        <v>1641</v>
      </c>
      <c r="C175" t="s">
        <v>1642</v>
      </c>
      <c r="D175" t="s">
        <v>1650</v>
      </c>
      <c r="E175" t="s">
        <v>1659</v>
      </c>
      <c r="F175" t="s">
        <v>1702</v>
      </c>
      <c r="G175" t="s">
        <v>1703</v>
      </c>
    </row>
    <row r="176" spans="1:7" x14ac:dyDescent="0.3">
      <c r="A176" t="s">
        <v>412</v>
      </c>
      <c r="B176" t="s">
        <v>1641</v>
      </c>
      <c r="C176" t="s">
        <v>1642</v>
      </c>
      <c r="D176" t="s">
        <v>1650</v>
      </c>
      <c r="E176" t="s">
        <v>1659</v>
      </c>
      <c r="F176" t="s">
        <v>1702</v>
      </c>
      <c r="G176" t="s">
        <v>1703</v>
      </c>
    </row>
    <row r="177" spans="1:8" x14ac:dyDescent="0.3">
      <c r="A177" t="s">
        <v>415</v>
      </c>
      <c r="B177" t="s">
        <v>1641</v>
      </c>
      <c r="C177" t="s">
        <v>1642</v>
      </c>
      <c r="D177" t="s">
        <v>1650</v>
      </c>
      <c r="E177" t="s">
        <v>1659</v>
      </c>
      <c r="F177" t="s">
        <v>1702</v>
      </c>
      <c r="G177" t="s">
        <v>1703</v>
      </c>
    </row>
    <row r="178" spans="1:8" x14ac:dyDescent="0.3">
      <c r="A178" t="s">
        <v>417</v>
      </c>
      <c r="B178" t="s">
        <v>1641</v>
      </c>
      <c r="C178" t="s">
        <v>1642</v>
      </c>
      <c r="D178" t="s">
        <v>1650</v>
      </c>
      <c r="E178" t="s">
        <v>1659</v>
      </c>
      <c r="F178" t="s">
        <v>1702</v>
      </c>
      <c r="G178" t="s">
        <v>1703</v>
      </c>
    </row>
    <row r="179" spans="1:8" x14ac:dyDescent="0.3">
      <c r="A179" t="s">
        <v>419</v>
      </c>
      <c r="B179" t="s">
        <v>1641</v>
      </c>
      <c r="C179" t="s">
        <v>1642</v>
      </c>
      <c r="D179" t="s">
        <v>1650</v>
      </c>
      <c r="E179" t="s">
        <v>1659</v>
      </c>
      <c r="F179" t="s">
        <v>1702</v>
      </c>
      <c r="G179" t="s">
        <v>1703</v>
      </c>
    </row>
    <row r="180" spans="1:8" x14ac:dyDescent="0.3">
      <c r="A180" t="s">
        <v>421</v>
      </c>
      <c r="B180" t="s">
        <v>1641</v>
      </c>
      <c r="C180" t="s">
        <v>1781</v>
      </c>
      <c r="D180" t="s">
        <v>1782</v>
      </c>
      <c r="E180" t="s">
        <v>1783</v>
      </c>
      <c r="F180" t="s">
        <v>1784</v>
      </c>
      <c r="G180" t="s">
        <v>1785</v>
      </c>
      <c r="H180" t="s">
        <v>1786</v>
      </c>
    </row>
    <row r="181" spans="1:8" x14ac:dyDescent="0.3">
      <c r="A181" t="s">
        <v>423</v>
      </c>
      <c r="B181" t="s">
        <v>1641</v>
      </c>
      <c r="C181" t="s">
        <v>1768</v>
      </c>
      <c r="D181" t="s">
        <v>1787</v>
      </c>
      <c r="E181" t="s">
        <v>1788</v>
      </c>
    </row>
    <row r="182" spans="1:8" x14ac:dyDescent="0.3">
      <c r="A182" t="s">
        <v>425</v>
      </c>
      <c r="B182" t="s">
        <v>1641</v>
      </c>
      <c r="C182" t="s">
        <v>1768</v>
      </c>
      <c r="D182" t="s">
        <v>1787</v>
      </c>
      <c r="E182" t="s">
        <v>1788</v>
      </c>
    </row>
    <row r="183" spans="1:8" x14ac:dyDescent="0.3">
      <c r="A183" t="s">
        <v>427</v>
      </c>
      <c r="B183" t="s">
        <v>1641</v>
      </c>
      <c r="C183" t="s">
        <v>1642</v>
      </c>
      <c r="D183" t="s">
        <v>1650</v>
      </c>
      <c r="E183" t="s">
        <v>1726</v>
      </c>
      <c r="F183" t="s">
        <v>1734</v>
      </c>
      <c r="G183" t="s">
        <v>1735</v>
      </c>
      <c r="H183" t="s">
        <v>1736</v>
      </c>
    </row>
    <row r="184" spans="1:8" x14ac:dyDescent="0.3">
      <c r="A184" t="s">
        <v>429</v>
      </c>
      <c r="B184" t="s">
        <v>1641</v>
      </c>
      <c r="C184" t="s">
        <v>1642</v>
      </c>
      <c r="D184" t="s">
        <v>1650</v>
      </c>
      <c r="E184" t="s">
        <v>1726</v>
      </c>
      <c r="F184" t="s">
        <v>1734</v>
      </c>
      <c r="G184" t="s">
        <v>1735</v>
      </c>
      <c r="H184" t="s">
        <v>1736</v>
      </c>
    </row>
    <row r="185" spans="1:8" x14ac:dyDescent="0.3">
      <c r="A185" t="s">
        <v>431</v>
      </c>
      <c r="B185" t="s">
        <v>1641</v>
      </c>
      <c r="C185" t="s">
        <v>1642</v>
      </c>
      <c r="D185" t="s">
        <v>1650</v>
      </c>
      <c r="E185" t="s">
        <v>1726</v>
      </c>
      <c r="F185" t="s">
        <v>1734</v>
      </c>
      <c r="G185" t="s">
        <v>1735</v>
      </c>
      <c r="H185" t="s">
        <v>1736</v>
      </c>
    </row>
    <row r="186" spans="1:8" x14ac:dyDescent="0.3">
      <c r="A186" t="s">
        <v>433</v>
      </c>
      <c r="B186" t="s">
        <v>1641</v>
      </c>
      <c r="C186" t="s">
        <v>1642</v>
      </c>
      <c r="D186" t="s">
        <v>1650</v>
      </c>
      <c r="E186" t="s">
        <v>1726</v>
      </c>
      <c r="F186" t="s">
        <v>1734</v>
      </c>
      <c r="G186" t="s">
        <v>1735</v>
      </c>
      <c r="H186" t="s">
        <v>1736</v>
      </c>
    </row>
    <row r="187" spans="1:8" x14ac:dyDescent="0.3">
      <c r="A187" t="s">
        <v>435</v>
      </c>
      <c r="B187" t="s">
        <v>1641</v>
      </c>
      <c r="C187" t="s">
        <v>1642</v>
      </c>
      <c r="D187" t="s">
        <v>1650</v>
      </c>
      <c r="E187" t="s">
        <v>1726</v>
      </c>
      <c r="F187" t="s">
        <v>1734</v>
      </c>
      <c r="G187" t="s">
        <v>1735</v>
      </c>
      <c r="H187" t="s">
        <v>1736</v>
      </c>
    </row>
    <row r="188" spans="1:8" x14ac:dyDescent="0.3">
      <c r="A188" t="s">
        <v>437</v>
      </c>
      <c r="B188" t="s">
        <v>1641</v>
      </c>
      <c r="C188" t="s">
        <v>1642</v>
      </c>
      <c r="D188" t="s">
        <v>1650</v>
      </c>
      <c r="E188" t="s">
        <v>1726</v>
      </c>
      <c r="F188" t="s">
        <v>1734</v>
      </c>
      <c r="G188" t="s">
        <v>1735</v>
      </c>
      <c r="H188" t="s">
        <v>1736</v>
      </c>
    </row>
    <row r="189" spans="1:8" x14ac:dyDescent="0.3">
      <c r="A189" t="s">
        <v>439</v>
      </c>
      <c r="B189" t="s">
        <v>1641</v>
      </c>
      <c r="C189" t="s">
        <v>1642</v>
      </c>
      <c r="D189" t="s">
        <v>1650</v>
      </c>
      <c r="E189" t="s">
        <v>1726</v>
      </c>
      <c r="F189" t="s">
        <v>1734</v>
      </c>
      <c r="G189" t="s">
        <v>1735</v>
      </c>
      <c r="H189" t="s">
        <v>1736</v>
      </c>
    </row>
    <row r="190" spans="1:8" x14ac:dyDescent="0.3">
      <c r="A190" t="s">
        <v>441</v>
      </c>
      <c r="B190" t="s">
        <v>1641</v>
      </c>
      <c r="C190" t="s">
        <v>1642</v>
      </c>
      <c r="D190" t="s">
        <v>1650</v>
      </c>
      <c r="E190" t="s">
        <v>1726</v>
      </c>
      <c r="F190" t="s">
        <v>1734</v>
      </c>
      <c r="G190" t="s">
        <v>1735</v>
      </c>
      <c r="H190" t="s">
        <v>1736</v>
      </c>
    </row>
    <row r="191" spans="1:8" x14ac:dyDescent="0.3">
      <c r="A191" t="s">
        <v>443</v>
      </c>
      <c r="B191" t="s">
        <v>1641</v>
      </c>
      <c r="C191" t="s">
        <v>1642</v>
      </c>
      <c r="D191" t="s">
        <v>1650</v>
      </c>
      <c r="E191" t="s">
        <v>1726</v>
      </c>
      <c r="F191" t="s">
        <v>1734</v>
      </c>
      <c r="G191" t="s">
        <v>1735</v>
      </c>
      <c r="H191" t="s">
        <v>1736</v>
      </c>
    </row>
    <row r="192" spans="1:8" x14ac:dyDescent="0.3">
      <c r="A192" t="s">
        <v>445</v>
      </c>
      <c r="B192" t="s">
        <v>1641</v>
      </c>
      <c r="C192" t="s">
        <v>1642</v>
      </c>
      <c r="D192" t="s">
        <v>1650</v>
      </c>
      <c r="E192" t="s">
        <v>1726</v>
      </c>
      <c r="F192" t="s">
        <v>1734</v>
      </c>
      <c r="G192" t="s">
        <v>1735</v>
      </c>
      <c r="H192" t="s">
        <v>1736</v>
      </c>
    </row>
    <row r="193" spans="1:7" x14ac:dyDescent="0.3">
      <c r="A193" t="s">
        <v>447</v>
      </c>
      <c r="B193" t="s">
        <v>1641</v>
      </c>
      <c r="C193" t="s">
        <v>1642</v>
      </c>
      <c r="D193" t="s">
        <v>1650</v>
      </c>
      <c r="E193" t="s">
        <v>1659</v>
      </c>
      <c r="F193" t="s">
        <v>1702</v>
      </c>
      <c r="G193" t="s">
        <v>1703</v>
      </c>
    </row>
    <row r="194" spans="1:7" x14ac:dyDescent="0.3">
      <c r="A194" t="s">
        <v>450</v>
      </c>
      <c r="B194" t="s">
        <v>1641</v>
      </c>
      <c r="C194" t="s">
        <v>1642</v>
      </c>
      <c r="D194" t="s">
        <v>1650</v>
      </c>
      <c r="E194" t="s">
        <v>1659</v>
      </c>
      <c r="F194" t="s">
        <v>1702</v>
      </c>
      <c r="G194" t="s">
        <v>1703</v>
      </c>
    </row>
    <row r="195" spans="1:7" x14ac:dyDescent="0.3">
      <c r="A195" t="s">
        <v>452</v>
      </c>
      <c r="B195" t="s">
        <v>1641</v>
      </c>
      <c r="C195" t="s">
        <v>1642</v>
      </c>
      <c r="D195" t="s">
        <v>1650</v>
      </c>
      <c r="E195" t="s">
        <v>1659</v>
      </c>
      <c r="F195" t="s">
        <v>1702</v>
      </c>
      <c r="G195" t="s">
        <v>1703</v>
      </c>
    </row>
    <row r="196" spans="1:7" x14ac:dyDescent="0.3">
      <c r="A196" t="s">
        <v>454</v>
      </c>
      <c r="B196" t="s">
        <v>1641</v>
      </c>
      <c r="C196" t="s">
        <v>1642</v>
      </c>
      <c r="D196" t="s">
        <v>1650</v>
      </c>
      <c r="E196" t="s">
        <v>1659</v>
      </c>
      <c r="F196" t="s">
        <v>1702</v>
      </c>
      <c r="G196" t="s">
        <v>1703</v>
      </c>
    </row>
    <row r="197" spans="1:7" x14ac:dyDescent="0.3">
      <c r="A197" t="s">
        <v>456</v>
      </c>
      <c r="B197" t="s">
        <v>1641</v>
      </c>
      <c r="C197" t="s">
        <v>1642</v>
      </c>
      <c r="D197" t="s">
        <v>1650</v>
      </c>
      <c r="E197" t="s">
        <v>1659</v>
      </c>
      <c r="F197" t="s">
        <v>1702</v>
      </c>
      <c r="G197" t="s">
        <v>1703</v>
      </c>
    </row>
    <row r="198" spans="1:7" x14ac:dyDescent="0.3">
      <c r="A198" t="s">
        <v>458</v>
      </c>
      <c r="B198" t="s">
        <v>1641</v>
      </c>
      <c r="C198" t="s">
        <v>1642</v>
      </c>
      <c r="D198" t="s">
        <v>1650</v>
      </c>
      <c r="E198" t="s">
        <v>1659</v>
      </c>
      <c r="F198" t="s">
        <v>1702</v>
      </c>
      <c r="G198" t="s">
        <v>1703</v>
      </c>
    </row>
    <row r="199" spans="1:7" x14ac:dyDescent="0.3">
      <c r="A199" t="s">
        <v>460</v>
      </c>
      <c r="B199" t="s">
        <v>1641</v>
      </c>
      <c r="C199" t="s">
        <v>1642</v>
      </c>
      <c r="D199" t="s">
        <v>1650</v>
      </c>
      <c r="E199" t="s">
        <v>1659</v>
      </c>
      <c r="F199" t="s">
        <v>1702</v>
      </c>
      <c r="G199" t="s">
        <v>1703</v>
      </c>
    </row>
    <row r="200" spans="1:7" x14ac:dyDescent="0.3">
      <c r="A200" t="s">
        <v>462</v>
      </c>
      <c r="B200" t="s">
        <v>1641</v>
      </c>
      <c r="C200" t="s">
        <v>1642</v>
      </c>
      <c r="D200" t="s">
        <v>1650</v>
      </c>
      <c r="E200" t="s">
        <v>1659</v>
      </c>
      <c r="F200" t="s">
        <v>1702</v>
      </c>
      <c r="G200" t="s">
        <v>1703</v>
      </c>
    </row>
    <row r="201" spans="1:7" x14ac:dyDescent="0.3">
      <c r="A201" t="s">
        <v>464</v>
      </c>
      <c r="B201" t="s">
        <v>1641</v>
      </c>
      <c r="C201" t="s">
        <v>1642</v>
      </c>
      <c r="D201" t="s">
        <v>1650</v>
      </c>
      <c r="E201" t="s">
        <v>1659</v>
      </c>
      <c r="F201" t="s">
        <v>1702</v>
      </c>
      <c r="G201" t="s">
        <v>1703</v>
      </c>
    </row>
    <row r="202" spans="1:7" x14ac:dyDescent="0.3">
      <c r="A202" t="s">
        <v>466</v>
      </c>
      <c r="B202" t="s">
        <v>1641</v>
      </c>
      <c r="C202" t="s">
        <v>1642</v>
      </c>
      <c r="D202" t="s">
        <v>1650</v>
      </c>
      <c r="E202" t="s">
        <v>1659</v>
      </c>
      <c r="F202" t="s">
        <v>1702</v>
      </c>
      <c r="G202" t="s">
        <v>1703</v>
      </c>
    </row>
    <row r="203" spans="1:7" x14ac:dyDescent="0.3">
      <c r="A203" t="s">
        <v>468</v>
      </c>
      <c r="B203" t="s">
        <v>1641</v>
      </c>
      <c r="C203" t="s">
        <v>1642</v>
      </c>
      <c r="D203" t="s">
        <v>1650</v>
      </c>
      <c r="E203" t="s">
        <v>1659</v>
      </c>
      <c r="F203" t="s">
        <v>1702</v>
      </c>
      <c r="G203" t="s">
        <v>1703</v>
      </c>
    </row>
    <row r="204" spans="1:7" x14ac:dyDescent="0.3">
      <c r="A204" t="s">
        <v>470</v>
      </c>
      <c r="B204" t="s">
        <v>1641</v>
      </c>
      <c r="C204" t="s">
        <v>1642</v>
      </c>
      <c r="D204" t="s">
        <v>1650</v>
      </c>
      <c r="E204" t="s">
        <v>1659</v>
      </c>
      <c r="F204" t="s">
        <v>1702</v>
      </c>
      <c r="G204" t="s">
        <v>1703</v>
      </c>
    </row>
    <row r="205" spans="1:7" x14ac:dyDescent="0.3">
      <c r="A205" t="s">
        <v>472</v>
      </c>
      <c r="B205" t="s">
        <v>1641</v>
      </c>
      <c r="C205" t="s">
        <v>1642</v>
      </c>
      <c r="D205" t="s">
        <v>1650</v>
      </c>
      <c r="E205" t="s">
        <v>1659</v>
      </c>
      <c r="F205" t="s">
        <v>1702</v>
      </c>
      <c r="G205" t="s">
        <v>1703</v>
      </c>
    </row>
    <row r="206" spans="1:7" x14ac:dyDescent="0.3">
      <c r="A206" t="s">
        <v>474</v>
      </c>
      <c r="B206" t="s">
        <v>1641</v>
      </c>
      <c r="C206" t="s">
        <v>1789</v>
      </c>
      <c r="D206" t="s">
        <v>1790</v>
      </c>
      <c r="E206" t="s">
        <v>1791</v>
      </c>
      <c r="F206" t="s">
        <v>1792</v>
      </c>
    </row>
    <row r="207" spans="1:7" x14ac:dyDescent="0.3">
      <c r="A207" t="s">
        <v>476</v>
      </c>
      <c r="B207" t="s">
        <v>1641</v>
      </c>
      <c r="C207" t="s">
        <v>1642</v>
      </c>
      <c r="D207" t="s">
        <v>1665</v>
      </c>
      <c r="E207" t="s">
        <v>1666</v>
      </c>
      <c r="F207" t="s">
        <v>1793</v>
      </c>
      <c r="G207" t="s">
        <v>1794</v>
      </c>
    </row>
    <row r="208" spans="1:7" x14ac:dyDescent="0.3">
      <c r="A208" t="s">
        <v>482</v>
      </c>
      <c r="B208" t="s">
        <v>1641</v>
      </c>
      <c r="C208" t="s">
        <v>1795</v>
      </c>
      <c r="D208" t="s">
        <v>1796</v>
      </c>
      <c r="E208" t="s">
        <v>1797</v>
      </c>
      <c r="F208" t="s">
        <v>1798</v>
      </c>
      <c r="G208" t="s">
        <v>1799</v>
      </c>
    </row>
    <row r="209" spans="1:8" x14ac:dyDescent="0.3">
      <c r="A209" t="s">
        <v>484</v>
      </c>
      <c r="B209" t="s">
        <v>1641</v>
      </c>
      <c r="C209" t="s">
        <v>1642</v>
      </c>
      <c r="D209" t="s">
        <v>1684</v>
      </c>
      <c r="E209" t="s">
        <v>1757</v>
      </c>
      <c r="F209" t="s">
        <v>1758</v>
      </c>
      <c r="G209" t="s">
        <v>1759</v>
      </c>
    </row>
    <row r="210" spans="1:8" x14ac:dyDescent="0.3">
      <c r="A210" t="s">
        <v>486</v>
      </c>
      <c r="B210" t="s">
        <v>1641</v>
      </c>
      <c r="C210" t="s">
        <v>1642</v>
      </c>
      <c r="D210" t="s">
        <v>1643</v>
      </c>
      <c r="E210" t="s">
        <v>1647</v>
      </c>
      <c r="F210" t="s">
        <v>1648</v>
      </c>
      <c r="G210" t="s">
        <v>1649</v>
      </c>
    </row>
    <row r="211" spans="1:8" x14ac:dyDescent="0.3">
      <c r="A211" t="s">
        <v>488</v>
      </c>
      <c r="B211" t="s">
        <v>1641</v>
      </c>
      <c r="C211" t="s">
        <v>1642</v>
      </c>
      <c r="D211" t="s">
        <v>1643</v>
      </c>
      <c r="E211" t="s">
        <v>1647</v>
      </c>
      <c r="F211" t="s">
        <v>1648</v>
      </c>
      <c r="G211" t="s">
        <v>1649</v>
      </c>
    </row>
    <row r="212" spans="1:8" x14ac:dyDescent="0.3">
      <c r="A212" t="s">
        <v>490</v>
      </c>
      <c r="B212" t="s">
        <v>1641</v>
      </c>
      <c r="C212" t="s">
        <v>1642</v>
      </c>
      <c r="D212" t="s">
        <v>1643</v>
      </c>
      <c r="E212" t="s">
        <v>1647</v>
      </c>
      <c r="F212" t="s">
        <v>1648</v>
      </c>
      <c r="G212" t="s">
        <v>1649</v>
      </c>
    </row>
    <row r="213" spans="1:8" x14ac:dyDescent="0.3">
      <c r="A213" t="s">
        <v>492</v>
      </c>
      <c r="B213" t="s">
        <v>1641</v>
      </c>
      <c r="C213" t="s">
        <v>1642</v>
      </c>
      <c r="D213" t="s">
        <v>1643</v>
      </c>
      <c r="E213" t="s">
        <v>1647</v>
      </c>
      <c r="F213" t="s">
        <v>1648</v>
      </c>
      <c r="G213" t="s">
        <v>1649</v>
      </c>
    </row>
    <row r="214" spans="1:8" x14ac:dyDescent="0.3">
      <c r="A214" t="s">
        <v>494</v>
      </c>
      <c r="B214" t="s">
        <v>1641</v>
      </c>
      <c r="C214" t="s">
        <v>1642</v>
      </c>
      <c r="D214" t="s">
        <v>1643</v>
      </c>
      <c r="E214" t="s">
        <v>1647</v>
      </c>
      <c r="F214" t="s">
        <v>1648</v>
      </c>
      <c r="G214" t="s">
        <v>1649</v>
      </c>
    </row>
    <row r="215" spans="1:8" x14ac:dyDescent="0.3">
      <c r="A215" t="s">
        <v>496</v>
      </c>
      <c r="B215" t="s">
        <v>1641</v>
      </c>
      <c r="C215" t="s">
        <v>1642</v>
      </c>
      <c r="D215" t="s">
        <v>1643</v>
      </c>
      <c r="E215" t="s">
        <v>1647</v>
      </c>
      <c r="F215" t="s">
        <v>1648</v>
      </c>
      <c r="G215" t="s">
        <v>1649</v>
      </c>
    </row>
    <row r="216" spans="1:8" x14ac:dyDescent="0.3">
      <c r="A216" t="s">
        <v>498</v>
      </c>
      <c r="B216" t="s">
        <v>1641</v>
      </c>
      <c r="C216" t="s">
        <v>1642</v>
      </c>
      <c r="D216" t="s">
        <v>1643</v>
      </c>
      <c r="E216" t="s">
        <v>1647</v>
      </c>
      <c r="F216" t="s">
        <v>1648</v>
      </c>
      <c r="G216" t="s">
        <v>1649</v>
      </c>
    </row>
    <row r="217" spans="1:8" x14ac:dyDescent="0.3">
      <c r="A217" t="s">
        <v>500</v>
      </c>
      <c r="B217" t="s">
        <v>1641</v>
      </c>
      <c r="C217" t="s">
        <v>1642</v>
      </c>
      <c r="D217" t="s">
        <v>1643</v>
      </c>
      <c r="E217" t="s">
        <v>1647</v>
      </c>
      <c r="F217" t="s">
        <v>1648</v>
      </c>
      <c r="G217" t="s">
        <v>1649</v>
      </c>
    </row>
    <row r="218" spans="1:8" x14ac:dyDescent="0.3">
      <c r="A218" t="s">
        <v>502</v>
      </c>
      <c r="B218" t="s">
        <v>1641</v>
      </c>
      <c r="C218" t="s">
        <v>1642</v>
      </c>
      <c r="D218" t="s">
        <v>1643</v>
      </c>
      <c r="E218" t="s">
        <v>1647</v>
      </c>
      <c r="F218" t="s">
        <v>1648</v>
      </c>
      <c r="G218" t="s">
        <v>1649</v>
      </c>
    </row>
    <row r="219" spans="1:8" x14ac:dyDescent="0.3">
      <c r="A219" t="s">
        <v>504</v>
      </c>
      <c r="B219" t="s">
        <v>1641</v>
      </c>
      <c r="C219" t="s">
        <v>1642</v>
      </c>
      <c r="D219" t="s">
        <v>1650</v>
      </c>
      <c r="E219" t="s">
        <v>1743</v>
      </c>
      <c r="F219" t="s">
        <v>1744</v>
      </c>
      <c r="G219" t="s">
        <v>1800</v>
      </c>
    </row>
    <row r="220" spans="1:8" x14ac:dyDescent="0.3">
      <c r="A220" t="s">
        <v>506</v>
      </c>
      <c r="B220" t="s">
        <v>1641</v>
      </c>
      <c r="C220" t="s">
        <v>1801</v>
      </c>
      <c r="D220" t="s">
        <v>1802</v>
      </c>
      <c r="E220" t="s">
        <v>1803</v>
      </c>
      <c r="F220" t="s">
        <v>1804</v>
      </c>
      <c r="G220" t="s">
        <v>1805</v>
      </c>
    </row>
    <row r="221" spans="1:8" x14ac:dyDescent="0.3">
      <c r="A221" t="s">
        <v>508</v>
      </c>
      <c r="B221" t="s">
        <v>1641</v>
      </c>
      <c r="C221" t="s">
        <v>1801</v>
      </c>
      <c r="D221" t="s">
        <v>1802</v>
      </c>
      <c r="E221" t="s">
        <v>1803</v>
      </c>
      <c r="F221" t="s">
        <v>1804</v>
      </c>
      <c r="G221" t="s">
        <v>1805</v>
      </c>
    </row>
    <row r="222" spans="1:8" x14ac:dyDescent="0.3">
      <c r="A222" t="s">
        <v>510</v>
      </c>
      <c r="B222" t="s">
        <v>1641</v>
      </c>
      <c r="C222" t="s">
        <v>1704</v>
      </c>
      <c r="D222" t="s">
        <v>1705</v>
      </c>
      <c r="E222" t="s">
        <v>1706</v>
      </c>
      <c r="F222" t="s">
        <v>1760</v>
      </c>
      <c r="G222" t="s">
        <v>1761</v>
      </c>
      <c r="H222" t="s">
        <v>1762</v>
      </c>
    </row>
    <row r="223" spans="1:8" x14ac:dyDescent="0.3">
      <c r="A223" t="s">
        <v>512</v>
      </c>
      <c r="B223" t="s">
        <v>1641</v>
      </c>
      <c r="C223" t="s">
        <v>1704</v>
      </c>
      <c r="D223" t="s">
        <v>1705</v>
      </c>
      <c r="E223" t="s">
        <v>1706</v>
      </c>
      <c r="F223" t="s">
        <v>1760</v>
      </c>
      <c r="G223" t="s">
        <v>1761</v>
      </c>
      <c r="H223" t="s">
        <v>1762</v>
      </c>
    </row>
    <row r="224" spans="1:8" x14ac:dyDescent="0.3">
      <c r="A224" t="s">
        <v>514</v>
      </c>
      <c r="B224" t="s">
        <v>1641</v>
      </c>
      <c r="C224" t="s">
        <v>1642</v>
      </c>
      <c r="D224" t="s">
        <v>1684</v>
      </c>
      <c r="E224" t="s">
        <v>1757</v>
      </c>
      <c r="F224" t="s">
        <v>1758</v>
      </c>
      <c r="G224" t="s">
        <v>1759</v>
      </c>
    </row>
    <row r="225" spans="1:8" x14ac:dyDescent="0.3">
      <c r="A225" t="s">
        <v>516</v>
      </c>
      <c r="B225" t="s">
        <v>1641</v>
      </c>
      <c r="C225" t="s">
        <v>1642</v>
      </c>
      <c r="D225" t="s">
        <v>1650</v>
      </c>
      <c r="E225" t="s">
        <v>1662</v>
      </c>
      <c r="F225" t="s">
        <v>1663</v>
      </c>
      <c r="G225" t="s">
        <v>1664</v>
      </c>
    </row>
    <row r="226" spans="1:8" x14ac:dyDescent="0.3">
      <c r="A226" t="s">
        <v>518</v>
      </c>
      <c r="B226" t="s">
        <v>1641</v>
      </c>
      <c r="C226" t="s">
        <v>1642</v>
      </c>
      <c r="D226" t="s">
        <v>1650</v>
      </c>
      <c r="E226" t="s">
        <v>1662</v>
      </c>
      <c r="F226" t="s">
        <v>1663</v>
      </c>
      <c r="G226" t="s">
        <v>1664</v>
      </c>
    </row>
    <row r="227" spans="1:8" x14ac:dyDescent="0.3">
      <c r="A227" t="s">
        <v>520</v>
      </c>
      <c r="B227" t="s">
        <v>1641</v>
      </c>
      <c r="C227" t="s">
        <v>1642</v>
      </c>
      <c r="D227" t="s">
        <v>1650</v>
      </c>
      <c r="E227" t="s">
        <v>1726</v>
      </c>
      <c r="F227" t="s">
        <v>1734</v>
      </c>
      <c r="G227" t="s">
        <v>1735</v>
      </c>
      <c r="H227" t="s">
        <v>1736</v>
      </c>
    </row>
    <row r="228" spans="1:8" x14ac:dyDescent="0.3">
      <c r="A228" t="s">
        <v>522</v>
      </c>
      <c r="B228" t="s">
        <v>1641</v>
      </c>
      <c r="C228" t="s">
        <v>1642</v>
      </c>
      <c r="D228" t="s">
        <v>1650</v>
      </c>
      <c r="E228" t="s">
        <v>1726</v>
      </c>
      <c r="F228" t="s">
        <v>1734</v>
      </c>
      <c r="G228" t="s">
        <v>1735</v>
      </c>
      <c r="H228" t="s">
        <v>1736</v>
      </c>
    </row>
    <row r="229" spans="1:8" x14ac:dyDescent="0.3">
      <c r="A229" t="s">
        <v>524</v>
      </c>
      <c r="B229" t="s">
        <v>1641</v>
      </c>
      <c r="C229" t="s">
        <v>1642</v>
      </c>
      <c r="D229" t="s">
        <v>1650</v>
      </c>
      <c r="E229" t="s">
        <v>1726</v>
      </c>
      <c r="F229" t="s">
        <v>1734</v>
      </c>
      <c r="G229" t="s">
        <v>1735</v>
      </c>
      <c r="H229" t="s">
        <v>1736</v>
      </c>
    </row>
    <row r="230" spans="1:8" x14ac:dyDescent="0.3">
      <c r="A230" t="s">
        <v>526</v>
      </c>
      <c r="B230" t="s">
        <v>1641</v>
      </c>
      <c r="C230" t="s">
        <v>1642</v>
      </c>
      <c r="D230" t="s">
        <v>1650</v>
      </c>
      <c r="E230" t="s">
        <v>1726</v>
      </c>
      <c r="F230" t="s">
        <v>1734</v>
      </c>
      <c r="G230" t="s">
        <v>1735</v>
      </c>
      <c r="H230" t="s">
        <v>1736</v>
      </c>
    </row>
    <row r="231" spans="1:8" x14ac:dyDescent="0.3">
      <c r="A231" t="s">
        <v>528</v>
      </c>
      <c r="B231" t="s">
        <v>1641</v>
      </c>
      <c r="C231" t="s">
        <v>1642</v>
      </c>
      <c r="D231" t="s">
        <v>1650</v>
      </c>
      <c r="E231" t="s">
        <v>1726</v>
      </c>
      <c r="F231" t="s">
        <v>1734</v>
      </c>
      <c r="G231" t="s">
        <v>1735</v>
      </c>
      <c r="H231" t="s">
        <v>1736</v>
      </c>
    </row>
    <row r="232" spans="1:8" x14ac:dyDescent="0.3">
      <c r="A232" t="s">
        <v>530</v>
      </c>
      <c r="B232" t="s">
        <v>1641</v>
      </c>
      <c r="C232" t="s">
        <v>1642</v>
      </c>
      <c r="D232" t="s">
        <v>1650</v>
      </c>
      <c r="E232" t="s">
        <v>1726</v>
      </c>
      <c r="F232" t="s">
        <v>1734</v>
      </c>
      <c r="G232" t="s">
        <v>1735</v>
      </c>
      <c r="H232" t="s">
        <v>1736</v>
      </c>
    </row>
    <row r="233" spans="1:8" x14ac:dyDescent="0.3">
      <c r="A233" t="s">
        <v>532</v>
      </c>
      <c r="B233" t="s">
        <v>1641</v>
      </c>
      <c r="C233" t="s">
        <v>1642</v>
      </c>
      <c r="D233" t="s">
        <v>1650</v>
      </c>
      <c r="E233" t="s">
        <v>1726</v>
      </c>
      <c r="F233" t="s">
        <v>1734</v>
      </c>
      <c r="G233" t="s">
        <v>1735</v>
      </c>
      <c r="H233" t="s">
        <v>1736</v>
      </c>
    </row>
    <row r="234" spans="1:8" x14ac:dyDescent="0.3">
      <c r="A234" t="s">
        <v>534</v>
      </c>
      <c r="B234" t="s">
        <v>1641</v>
      </c>
      <c r="C234" t="s">
        <v>1642</v>
      </c>
      <c r="D234" t="s">
        <v>1650</v>
      </c>
      <c r="E234" t="s">
        <v>1726</v>
      </c>
      <c r="F234" t="s">
        <v>1734</v>
      </c>
      <c r="G234" t="s">
        <v>1735</v>
      </c>
      <c r="H234" t="s">
        <v>1736</v>
      </c>
    </row>
    <row r="235" spans="1:8" x14ac:dyDescent="0.3">
      <c r="A235" t="s">
        <v>536</v>
      </c>
      <c r="B235" t="s">
        <v>1641</v>
      </c>
      <c r="C235" t="s">
        <v>1642</v>
      </c>
      <c r="D235" t="s">
        <v>1650</v>
      </c>
      <c r="E235" t="s">
        <v>1726</v>
      </c>
      <c r="F235" t="s">
        <v>1734</v>
      </c>
      <c r="G235" t="s">
        <v>1735</v>
      </c>
      <c r="H235" t="s">
        <v>1736</v>
      </c>
    </row>
    <row r="236" spans="1:8" x14ac:dyDescent="0.3">
      <c r="A236" t="s">
        <v>538</v>
      </c>
      <c r="B236" t="s">
        <v>1641</v>
      </c>
      <c r="C236" t="s">
        <v>1642</v>
      </c>
      <c r="D236" t="s">
        <v>1650</v>
      </c>
      <c r="E236" t="s">
        <v>1726</v>
      </c>
      <c r="F236" t="s">
        <v>1734</v>
      </c>
      <c r="G236" t="s">
        <v>1735</v>
      </c>
      <c r="H236" t="s">
        <v>1736</v>
      </c>
    </row>
    <row r="237" spans="1:8" x14ac:dyDescent="0.3">
      <c r="A237" t="s">
        <v>540</v>
      </c>
      <c r="B237" t="s">
        <v>1641</v>
      </c>
      <c r="C237" t="s">
        <v>1642</v>
      </c>
      <c r="D237" t="s">
        <v>1806</v>
      </c>
    </row>
    <row r="238" spans="1:8" x14ac:dyDescent="0.3">
      <c r="A238" t="s">
        <v>542</v>
      </c>
      <c r="B238" t="s">
        <v>1641</v>
      </c>
      <c r="C238" t="s">
        <v>1642</v>
      </c>
      <c r="D238" t="s">
        <v>1665</v>
      </c>
      <c r="E238" t="s">
        <v>1666</v>
      </c>
      <c r="F238" t="s">
        <v>1667</v>
      </c>
      <c r="G238" t="s">
        <v>1668</v>
      </c>
    </row>
    <row r="239" spans="1:8" x14ac:dyDescent="0.3">
      <c r="A239" t="s">
        <v>544</v>
      </c>
      <c r="B239" t="s">
        <v>1641</v>
      </c>
      <c r="C239" t="s">
        <v>1704</v>
      </c>
      <c r="D239" t="s">
        <v>1807</v>
      </c>
      <c r="E239" t="s">
        <v>1808</v>
      </c>
      <c r="F239" t="s">
        <v>1809</v>
      </c>
    </row>
    <row r="240" spans="1:8" x14ac:dyDescent="0.3">
      <c r="A240" t="s">
        <v>546</v>
      </c>
      <c r="B240" t="s">
        <v>1641</v>
      </c>
      <c r="C240" t="s">
        <v>1704</v>
      </c>
      <c r="D240" t="s">
        <v>1705</v>
      </c>
      <c r="E240" t="s">
        <v>1706</v>
      </c>
      <c r="F240" t="s">
        <v>1760</v>
      </c>
      <c r="G240" t="s">
        <v>1761</v>
      </c>
      <c r="H240" t="s">
        <v>1762</v>
      </c>
    </row>
    <row r="241" spans="1:8" x14ac:dyDescent="0.3">
      <c r="A241" t="s">
        <v>548</v>
      </c>
      <c r="B241" t="s">
        <v>1641</v>
      </c>
      <c r="C241" t="s">
        <v>1704</v>
      </c>
      <c r="D241" t="s">
        <v>1705</v>
      </c>
      <c r="E241" t="s">
        <v>1706</v>
      </c>
      <c r="F241" t="s">
        <v>1760</v>
      </c>
      <c r="G241" t="s">
        <v>1761</v>
      </c>
      <c r="H241" t="s">
        <v>1762</v>
      </c>
    </row>
    <row r="242" spans="1:8" x14ac:dyDescent="0.3">
      <c r="A242" t="s">
        <v>550</v>
      </c>
      <c r="B242" t="s">
        <v>1641</v>
      </c>
      <c r="C242" t="s">
        <v>1642</v>
      </c>
      <c r="D242" t="s">
        <v>1650</v>
      </c>
      <c r="E242" t="s">
        <v>1659</v>
      </c>
      <c r="F242" t="s">
        <v>1702</v>
      </c>
      <c r="G242" t="s">
        <v>1703</v>
      </c>
    </row>
    <row r="243" spans="1:8" x14ac:dyDescent="0.3">
      <c r="A243" t="s">
        <v>552</v>
      </c>
      <c r="B243" t="s">
        <v>1641</v>
      </c>
      <c r="C243" t="s">
        <v>1642</v>
      </c>
      <c r="D243" t="s">
        <v>1650</v>
      </c>
      <c r="E243" t="s">
        <v>1659</v>
      </c>
      <c r="F243" t="s">
        <v>1702</v>
      </c>
      <c r="G243" t="s">
        <v>1703</v>
      </c>
    </row>
    <row r="244" spans="1:8" x14ac:dyDescent="0.3">
      <c r="A244" t="s">
        <v>554</v>
      </c>
      <c r="B244" t="s">
        <v>1641</v>
      </c>
      <c r="C244" t="s">
        <v>1642</v>
      </c>
      <c r="D244" t="s">
        <v>1650</v>
      </c>
      <c r="E244" t="s">
        <v>1659</v>
      </c>
      <c r="F244" t="s">
        <v>1702</v>
      </c>
      <c r="G244" t="s">
        <v>1703</v>
      </c>
    </row>
    <row r="245" spans="1:8" x14ac:dyDescent="0.3">
      <c r="A245" t="s">
        <v>556</v>
      </c>
      <c r="B245" t="s">
        <v>1641</v>
      </c>
      <c r="C245" t="s">
        <v>1642</v>
      </c>
      <c r="D245" t="s">
        <v>1650</v>
      </c>
      <c r="E245" t="s">
        <v>1659</v>
      </c>
      <c r="F245" t="s">
        <v>1702</v>
      </c>
      <c r="G245" t="s">
        <v>1703</v>
      </c>
    </row>
    <row r="246" spans="1:8" x14ac:dyDescent="0.3">
      <c r="A246" t="s">
        <v>558</v>
      </c>
      <c r="B246" t="s">
        <v>1641</v>
      </c>
      <c r="C246" t="s">
        <v>1642</v>
      </c>
      <c r="D246" t="s">
        <v>1650</v>
      </c>
      <c r="E246" t="s">
        <v>1659</v>
      </c>
      <c r="F246" t="s">
        <v>1702</v>
      </c>
      <c r="G246" t="s">
        <v>1703</v>
      </c>
    </row>
    <row r="247" spans="1:8" x14ac:dyDescent="0.3">
      <c r="A247" t="s">
        <v>560</v>
      </c>
      <c r="B247" t="s">
        <v>1641</v>
      </c>
      <c r="C247" t="s">
        <v>1642</v>
      </c>
      <c r="D247" t="s">
        <v>1650</v>
      </c>
      <c r="E247" t="s">
        <v>1659</v>
      </c>
      <c r="F247" t="s">
        <v>1702</v>
      </c>
      <c r="G247" t="s">
        <v>1703</v>
      </c>
    </row>
    <row r="248" spans="1:8" x14ac:dyDescent="0.3">
      <c r="A248" t="s">
        <v>562</v>
      </c>
      <c r="B248" t="s">
        <v>1641</v>
      </c>
      <c r="C248" t="s">
        <v>1642</v>
      </c>
      <c r="D248" t="s">
        <v>1650</v>
      </c>
      <c r="E248" t="s">
        <v>1659</v>
      </c>
      <c r="F248" t="s">
        <v>1702</v>
      </c>
      <c r="G248" t="s">
        <v>1703</v>
      </c>
    </row>
    <row r="249" spans="1:8" x14ac:dyDescent="0.3">
      <c r="A249" t="s">
        <v>564</v>
      </c>
      <c r="B249" t="s">
        <v>1641</v>
      </c>
      <c r="C249" t="s">
        <v>1642</v>
      </c>
      <c r="D249" t="s">
        <v>1650</v>
      </c>
      <c r="E249" t="s">
        <v>1659</v>
      </c>
      <c r="F249" t="s">
        <v>1702</v>
      </c>
      <c r="G249" t="s">
        <v>1703</v>
      </c>
    </row>
    <row r="250" spans="1:8" x14ac:dyDescent="0.3">
      <c r="A250" t="s">
        <v>566</v>
      </c>
      <c r="B250" t="s">
        <v>1641</v>
      </c>
      <c r="C250" t="s">
        <v>1642</v>
      </c>
      <c r="D250" t="s">
        <v>1650</v>
      </c>
      <c r="E250" t="s">
        <v>1659</v>
      </c>
      <c r="F250" t="s">
        <v>1702</v>
      </c>
      <c r="G250" t="s">
        <v>1703</v>
      </c>
    </row>
    <row r="251" spans="1:8" x14ac:dyDescent="0.3">
      <c r="A251" t="s">
        <v>568</v>
      </c>
      <c r="B251" t="s">
        <v>1641</v>
      </c>
      <c r="C251" t="s">
        <v>1642</v>
      </c>
      <c r="D251" t="s">
        <v>1650</v>
      </c>
      <c r="E251" t="s">
        <v>1659</v>
      </c>
      <c r="F251" t="s">
        <v>1702</v>
      </c>
      <c r="G251" t="s">
        <v>1703</v>
      </c>
    </row>
    <row r="252" spans="1:8" x14ac:dyDescent="0.3">
      <c r="A252" t="s">
        <v>570</v>
      </c>
      <c r="B252" t="s">
        <v>1641</v>
      </c>
      <c r="C252" t="s">
        <v>1642</v>
      </c>
      <c r="D252" t="s">
        <v>1650</v>
      </c>
      <c r="E252" t="s">
        <v>1659</v>
      </c>
      <c r="F252" t="s">
        <v>1702</v>
      </c>
      <c r="G252" t="s">
        <v>1703</v>
      </c>
    </row>
    <row r="253" spans="1:8" x14ac:dyDescent="0.3">
      <c r="A253" t="s">
        <v>572</v>
      </c>
      <c r="B253" t="s">
        <v>1641</v>
      </c>
      <c r="C253" t="s">
        <v>1642</v>
      </c>
      <c r="D253" t="s">
        <v>1650</v>
      </c>
      <c r="E253" t="s">
        <v>1659</v>
      </c>
      <c r="F253" t="s">
        <v>1702</v>
      </c>
      <c r="G253" t="s">
        <v>1703</v>
      </c>
    </row>
    <row r="254" spans="1:8" x14ac:dyDescent="0.3">
      <c r="A254" t="s">
        <v>575</v>
      </c>
      <c r="B254" t="s">
        <v>1641</v>
      </c>
      <c r="C254" t="s">
        <v>1642</v>
      </c>
      <c r="D254" t="s">
        <v>1650</v>
      </c>
      <c r="E254" t="s">
        <v>1659</v>
      </c>
      <c r="F254" t="s">
        <v>1702</v>
      </c>
      <c r="G254" t="s">
        <v>1703</v>
      </c>
    </row>
    <row r="255" spans="1:8" x14ac:dyDescent="0.3">
      <c r="A255" t="s">
        <v>577</v>
      </c>
      <c r="B255" t="s">
        <v>1641</v>
      </c>
      <c r="C255" t="s">
        <v>1768</v>
      </c>
      <c r="D255" t="s">
        <v>1773</v>
      </c>
      <c r="E255" t="s">
        <v>1774</v>
      </c>
      <c r="F255" t="s">
        <v>1811</v>
      </c>
      <c r="G255" t="s">
        <v>1812</v>
      </c>
    </row>
    <row r="256" spans="1:8" x14ac:dyDescent="0.3">
      <c r="A256" t="s">
        <v>579</v>
      </c>
      <c r="B256" t="s">
        <v>1641</v>
      </c>
      <c r="C256" t="s">
        <v>1768</v>
      </c>
      <c r="D256" t="s">
        <v>1773</v>
      </c>
      <c r="E256" t="s">
        <v>1774</v>
      </c>
      <c r="F256" t="s">
        <v>1811</v>
      </c>
      <c r="G256" t="s">
        <v>1812</v>
      </c>
    </row>
    <row r="257" spans="1:8" x14ac:dyDescent="0.3">
      <c r="A257" t="s">
        <v>581</v>
      </c>
      <c r="B257" t="s">
        <v>1641</v>
      </c>
      <c r="C257" t="s">
        <v>1654</v>
      </c>
      <c r="D257" t="s">
        <v>1813</v>
      </c>
    </row>
    <row r="258" spans="1:8" x14ac:dyDescent="0.3">
      <c r="A258" t="s">
        <v>583</v>
      </c>
      <c r="B258" t="s">
        <v>1641</v>
      </c>
      <c r="C258" t="s">
        <v>1654</v>
      </c>
      <c r="D258" t="s">
        <v>1813</v>
      </c>
    </row>
    <row r="259" spans="1:8" x14ac:dyDescent="0.3">
      <c r="A259" t="s">
        <v>585</v>
      </c>
      <c r="B259" t="s">
        <v>1641</v>
      </c>
      <c r="C259" t="s">
        <v>1801</v>
      </c>
      <c r="D259" t="s">
        <v>1802</v>
      </c>
      <c r="E259" t="s">
        <v>1803</v>
      </c>
      <c r="F259" t="s">
        <v>1814</v>
      </c>
      <c r="G259" t="s">
        <v>1815</v>
      </c>
    </row>
    <row r="260" spans="1:8" x14ac:dyDescent="0.3">
      <c r="A260" t="s">
        <v>587</v>
      </c>
      <c r="B260" t="s">
        <v>1641</v>
      </c>
      <c r="C260" t="s">
        <v>1801</v>
      </c>
      <c r="D260" t="s">
        <v>1802</v>
      </c>
      <c r="E260" t="s">
        <v>1803</v>
      </c>
      <c r="F260" t="s">
        <v>1814</v>
      </c>
      <c r="G260" t="s">
        <v>1815</v>
      </c>
    </row>
    <row r="261" spans="1:8" x14ac:dyDescent="0.3">
      <c r="A261" t="s">
        <v>589</v>
      </c>
      <c r="B261" t="s">
        <v>1641</v>
      </c>
      <c r="C261" t="s">
        <v>1642</v>
      </c>
      <c r="D261" t="s">
        <v>1650</v>
      </c>
      <c r="E261" t="s">
        <v>1743</v>
      </c>
      <c r="F261" t="s">
        <v>1744</v>
      </c>
      <c r="G261" t="s">
        <v>1816</v>
      </c>
    </row>
    <row r="262" spans="1:8" x14ac:dyDescent="0.3">
      <c r="A262" t="s">
        <v>591</v>
      </c>
      <c r="B262" t="s">
        <v>1641</v>
      </c>
      <c r="C262" t="s">
        <v>1642</v>
      </c>
      <c r="D262" t="s">
        <v>1650</v>
      </c>
      <c r="E262" t="s">
        <v>1743</v>
      </c>
      <c r="F262" t="s">
        <v>1744</v>
      </c>
      <c r="G262" t="s">
        <v>1816</v>
      </c>
    </row>
    <row r="263" spans="1:8" x14ac:dyDescent="0.3">
      <c r="A263" t="s">
        <v>593</v>
      </c>
      <c r="B263" t="s">
        <v>1641</v>
      </c>
      <c r="C263" t="s">
        <v>1817</v>
      </c>
      <c r="D263" t="s">
        <v>1818</v>
      </c>
      <c r="E263" t="s">
        <v>1819</v>
      </c>
      <c r="F263" t="s">
        <v>1820</v>
      </c>
    </row>
    <row r="264" spans="1:8" x14ac:dyDescent="0.3">
      <c r="A264" t="s">
        <v>595</v>
      </c>
      <c r="B264" t="s">
        <v>1641</v>
      </c>
      <c r="C264" t="s">
        <v>1654</v>
      </c>
      <c r="D264" t="s">
        <v>1721</v>
      </c>
      <c r="E264" t="s">
        <v>1722</v>
      </c>
      <c r="F264" t="s">
        <v>1723</v>
      </c>
      <c r="G264" t="s">
        <v>1821</v>
      </c>
    </row>
    <row r="265" spans="1:8" x14ac:dyDescent="0.3">
      <c r="A265" t="s">
        <v>597</v>
      </c>
      <c r="B265" t="s">
        <v>1641</v>
      </c>
      <c r="C265" t="s">
        <v>1654</v>
      </c>
      <c r="D265" t="s">
        <v>1655</v>
      </c>
      <c r="E265" t="s">
        <v>1656</v>
      </c>
      <c r="F265" t="s">
        <v>1657</v>
      </c>
      <c r="G265" t="s">
        <v>1822</v>
      </c>
    </row>
    <row r="266" spans="1:8" x14ac:dyDescent="0.3">
      <c r="A266" t="s">
        <v>599</v>
      </c>
      <c r="B266" t="s">
        <v>1641</v>
      </c>
      <c r="C266" t="s">
        <v>1642</v>
      </c>
      <c r="D266" t="s">
        <v>1650</v>
      </c>
      <c r="E266" t="s">
        <v>1662</v>
      </c>
      <c r="F266" t="s">
        <v>1663</v>
      </c>
      <c r="G266" t="s">
        <v>1664</v>
      </c>
    </row>
    <row r="267" spans="1:8" x14ac:dyDescent="0.3">
      <c r="A267" t="s">
        <v>601</v>
      </c>
      <c r="B267" t="s">
        <v>1641</v>
      </c>
      <c r="C267" t="s">
        <v>1642</v>
      </c>
      <c r="D267" t="s">
        <v>1684</v>
      </c>
      <c r="E267" t="s">
        <v>1757</v>
      </c>
      <c r="F267" t="s">
        <v>1758</v>
      </c>
      <c r="G267" t="s">
        <v>1759</v>
      </c>
    </row>
    <row r="268" spans="1:8" x14ac:dyDescent="0.3">
      <c r="A268" t="s">
        <v>603</v>
      </c>
      <c r="B268" t="s">
        <v>1641</v>
      </c>
      <c r="C268" t="s">
        <v>1642</v>
      </c>
      <c r="D268" t="s">
        <v>1643</v>
      </c>
      <c r="E268" t="s">
        <v>1823</v>
      </c>
      <c r="F268" t="s">
        <v>1824</v>
      </c>
      <c r="G268" t="s">
        <v>1825</v>
      </c>
    </row>
    <row r="269" spans="1:8" x14ac:dyDescent="0.3">
      <c r="A269" t="s">
        <v>605</v>
      </c>
      <c r="B269" t="s">
        <v>1641</v>
      </c>
      <c r="C269" t="s">
        <v>1642</v>
      </c>
      <c r="D269" t="s">
        <v>1684</v>
      </c>
      <c r="E269" t="s">
        <v>1757</v>
      </c>
      <c r="F269" t="s">
        <v>1826</v>
      </c>
      <c r="G269" t="s">
        <v>1827</v>
      </c>
      <c r="H269" t="s">
        <v>1828</v>
      </c>
    </row>
    <row r="270" spans="1:8" x14ac:dyDescent="0.3">
      <c r="A270" t="s">
        <v>608</v>
      </c>
      <c r="B270" t="s">
        <v>1641</v>
      </c>
      <c r="C270" t="s">
        <v>1642</v>
      </c>
      <c r="D270" t="s">
        <v>1650</v>
      </c>
      <c r="E270" t="s">
        <v>1662</v>
      </c>
      <c r="F270" t="s">
        <v>1663</v>
      </c>
      <c r="G270" t="s">
        <v>1664</v>
      </c>
    </row>
    <row r="271" spans="1:8" x14ac:dyDescent="0.3">
      <c r="A271" t="s">
        <v>610</v>
      </c>
      <c r="B271" t="s">
        <v>1641</v>
      </c>
      <c r="C271" t="s">
        <v>1642</v>
      </c>
      <c r="D271" t="s">
        <v>1650</v>
      </c>
      <c r="E271" t="s">
        <v>1662</v>
      </c>
      <c r="F271" t="s">
        <v>1663</v>
      </c>
      <c r="G271" t="s">
        <v>1664</v>
      </c>
    </row>
    <row r="272" spans="1:8" x14ac:dyDescent="0.3">
      <c r="A272" t="s">
        <v>612</v>
      </c>
      <c r="B272" t="s">
        <v>1641</v>
      </c>
      <c r="C272" t="s">
        <v>1642</v>
      </c>
      <c r="D272" t="s">
        <v>1650</v>
      </c>
      <c r="E272" t="s">
        <v>1659</v>
      </c>
      <c r="F272" t="s">
        <v>1702</v>
      </c>
      <c r="G272" t="s">
        <v>1703</v>
      </c>
    </row>
    <row r="273" spans="1:7" x14ac:dyDescent="0.3">
      <c r="A273" t="s">
        <v>614</v>
      </c>
      <c r="B273" t="s">
        <v>1641</v>
      </c>
      <c r="C273" t="s">
        <v>1642</v>
      </c>
      <c r="D273" t="s">
        <v>1650</v>
      </c>
      <c r="E273" t="s">
        <v>1659</v>
      </c>
      <c r="F273" t="s">
        <v>1702</v>
      </c>
      <c r="G273" t="s">
        <v>1703</v>
      </c>
    </row>
    <row r="274" spans="1:7" x14ac:dyDescent="0.3">
      <c r="A274" t="s">
        <v>616</v>
      </c>
      <c r="B274" t="s">
        <v>1641</v>
      </c>
      <c r="C274" t="s">
        <v>1642</v>
      </c>
      <c r="D274" t="s">
        <v>1650</v>
      </c>
      <c r="E274" t="s">
        <v>1659</v>
      </c>
      <c r="F274" t="s">
        <v>1702</v>
      </c>
      <c r="G274" t="s">
        <v>1703</v>
      </c>
    </row>
    <row r="275" spans="1:7" x14ac:dyDescent="0.3">
      <c r="A275" t="s">
        <v>618</v>
      </c>
      <c r="B275" t="s">
        <v>1641</v>
      </c>
      <c r="C275" t="s">
        <v>1642</v>
      </c>
      <c r="D275" t="s">
        <v>1650</v>
      </c>
      <c r="E275" t="s">
        <v>1659</v>
      </c>
      <c r="F275" t="s">
        <v>1702</v>
      </c>
      <c r="G275" t="s">
        <v>1703</v>
      </c>
    </row>
    <row r="276" spans="1:7" x14ac:dyDescent="0.3">
      <c r="A276" t="s">
        <v>620</v>
      </c>
      <c r="B276" t="s">
        <v>1641</v>
      </c>
      <c r="C276" t="s">
        <v>1642</v>
      </c>
      <c r="D276" t="s">
        <v>1650</v>
      </c>
      <c r="E276" t="s">
        <v>1659</v>
      </c>
      <c r="F276" t="s">
        <v>1702</v>
      </c>
      <c r="G276" t="s">
        <v>1703</v>
      </c>
    </row>
    <row r="277" spans="1:7" x14ac:dyDescent="0.3">
      <c r="A277" t="s">
        <v>622</v>
      </c>
      <c r="B277" t="s">
        <v>1641</v>
      </c>
      <c r="C277" t="s">
        <v>1642</v>
      </c>
      <c r="D277" t="s">
        <v>1650</v>
      </c>
      <c r="E277" t="s">
        <v>1659</v>
      </c>
      <c r="F277" t="s">
        <v>1702</v>
      </c>
      <c r="G277" t="s">
        <v>1703</v>
      </c>
    </row>
    <row r="278" spans="1:7" x14ac:dyDescent="0.3">
      <c r="A278" t="s">
        <v>624</v>
      </c>
      <c r="B278" t="s">
        <v>1641</v>
      </c>
      <c r="C278" t="s">
        <v>1642</v>
      </c>
      <c r="D278" t="s">
        <v>1650</v>
      </c>
      <c r="E278" t="s">
        <v>1659</v>
      </c>
      <c r="F278" t="s">
        <v>1702</v>
      </c>
      <c r="G278" t="s">
        <v>1703</v>
      </c>
    </row>
    <row r="279" spans="1:7" x14ac:dyDescent="0.3">
      <c r="A279" t="s">
        <v>626</v>
      </c>
      <c r="B279" t="s">
        <v>1641</v>
      </c>
      <c r="C279" t="s">
        <v>1642</v>
      </c>
      <c r="D279" t="s">
        <v>1650</v>
      </c>
      <c r="E279" t="s">
        <v>1659</v>
      </c>
      <c r="F279" t="s">
        <v>1702</v>
      </c>
      <c r="G279" t="s">
        <v>1703</v>
      </c>
    </row>
    <row r="280" spans="1:7" x14ac:dyDescent="0.3">
      <c r="A280" t="s">
        <v>628</v>
      </c>
      <c r="B280" t="s">
        <v>1641</v>
      </c>
      <c r="C280" t="s">
        <v>1642</v>
      </c>
      <c r="D280" t="s">
        <v>1650</v>
      </c>
      <c r="E280" t="s">
        <v>1659</v>
      </c>
      <c r="F280" t="s">
        <v>1702</v>
      </c>
      <c r="G280" t="s">
        <v>1703</v>
      </c>
    </row>
    <row r="281" spans="1:7" x14ac:dyDescent="0.3">
      <c r="A281" t="s">
        <v>630</v>
      </c>
      <c r="B281" t="s">
        <v>1641</v>
      </c>
      <c r="C281" t="s">
        <v>1642</v>
      </c>
      <c r="D281" t="s">
        <v>1650</v>
      </c>
      <c r="E281" t="s">
        <v>1659</v>
      </c>
      <c r="F281" t="s">
        <v>1702</v>
      </c>
      <c r="G281" t="s">
        <v>1703</v>
      </c>
    </row>
    <row r="282" spans="1:7" x14ac:dyDescent="0.3">
      <c r="A282" t="s">
        <v>632</v>
      </c>
      <c r="B282" t="s">
        <v>1641</v>
      </c>
      <c r="C282" t="s">
        <v>1642</v>
      </c>
      <c r="D282" t="s">
        <v>1650</v>
      </c>
      <c r="E282" t="s">
        <v>1659</v>
      </c>
      <c r="F282" t="s">
        <v>1702</v>
      </c>
      <c r="G282" t="s">
        <v>1703</v>
      </c>
    </row>
    <row r="283" spans="1:7" x14ac:dyDescent="0.3">
      <c r="A283" t="s">
        <v>634</v>
      </c>
      <c r="B283" t="s">
        <v>1641</v>
      </c>
      <c r="C283" t="s">
        <v>1654</v>
      </c>
      <c r="D283" t="s">
        <v>1669</v>
      </c>
      <c r="E283" t="s">
        <v>1670</v>
      </c>
      <c r="F283" t="s">
        <v>1671</v>
      </c>
      <c r="G283" t="s">
        <v>1829</v>
      </c>
    </row>
    <row r="284" spans="1:7" x14ac:dyDescent="0.3">
      <c r="A284" t="s">
        <v>636</v>
      </c>
      <c r="B284" t="s">
        <v>1641</v>
      </c>
      <c r="C284" t="s">
        <v>1642</v>
      </c>
      <c r="D284" t="s">
        <v>1730</v>
      </c>
      <c r="E284" t="s">
        <v>1830</v>
      </c>
      <c r="F284" t="s">
        <v>1831</v>
      </c>
      <c r="G284" t="s">
        <v>1832</v>
      </c>
    </row>
    <row r="285" spans="1:7" x14ac:dyDescent="0.3">
      <c r="A285" t="s">
        <v>640</v>
      </c>
      <c r="B285" t="s">
        <v>1641</v>
      </c>
      <c r="C285" t="s">
        <v>1654</v>
      </c>
      <c r="D285" t="s">
        <v>1655</v>
      </c>
      <c r="E285" t="s">
        <v>1656</v>
      </c>
      <c r="F285" t="s">
        <v>1833</v>
      </c>
    </row>
    <row r="286" spans="1:7" x14ac:dyDescent="0.3">
      <c r="A286" t="s">
        <v>642</v>
      </c>
      <c r="B286" t="s">
        <v>1641</v>
      </c>
      <c r="C286" t="s">
        <v>1654</v>
      </c>
      <c r="D286" t="s">
        <v>1721</v>
      </c>
      <c r="E286" t="s">
        <v>1722</v>
      </c>
      <c r="F286" t="s">
        <v>1723</v>
      </c>
      <c r="G286" t="s">
        <v>1724</v>
      </c>
    </row>
    <row r="287" spans="1:7" x14ac:dyDescent="0.3">
      <c r="A287" t="s">
        <v>644</v>
      </c>
      <c r="B287" t="s">
        <v>1641</v>
      </c>
      <c r="C287" t="s">
        <v>1642</v>
      </c>
      <c r="D287" t="s">
        <v>1684</v>
      </c>
      <c r="E287" t="s">
        <v>1757</v>
      </c>
      <c r="F287" t="s">
        <v>1758</v>
      </c>
      <c r="G287" t="s">
        <v>1759</v>
      </c>
    </row>
    <row r="288" spans="1:7" x14ac:dyDescent="0.3">
      <c r="A288" t="s">
        <v>646</v>
      </c>
      <c r="B288" t="s">
        <v>1641</v>
      </c>
      <c r="C288" t="s">
        <v>1654</v>
      </c>
      <c r="D288" t="s">
        <v>1655</v>
      </c>
      <c r="E288" t="s">
        <v>1656</v>
      </c>
      <c r="F288" t="s">
        <v>1742</v>
      </c>
    </row>
    <row r="289" spans="1:8" x14ac:dyDescent="0.3">
      <c r="A289" t="s">
        <v>648</v>
      </c>
      <c r="B289" t="s">
        <v>1641</v>
      </c>
      <c r="C289" t="s">
        <v>1642</v>
      </c>
      <c r="D289" t="s">
        <v>1650</v>
      </c>
      <c r="E289" t="s">
        <v>1662</v>
      </c>
      <c r="F289" t="s">
        <v>1834</v>
      </c>
      <c r="G289" t="s">
        <v>1835</v>
      </c>
    </row>
    <row r="290" spans="1:8" x14ac:dyDescent="0.3">
      <c r="A290" t="s">
        <v>650</v>
      </c>
      <c r="B290" t="s">
        <v>1641</v>
      </c>
      <c r="C290" t="s">
        <v>1642</v>
      </c>
      <c r="D290" t="s">
        <v>1650</v>
      </c>
      <c r="E290" t="s">
        <v>1662</v>
      </c>
      <c r="F290" t="s">
        <v>1834</v>
      </c>
      <c r="G290" t="s">
        <v>1835</v>
      </c>
    </row>
    <row r="291" spans="1:8" x14ac:dyDescent="0.3">
      <c r="A291" t="s">
        <v>652</v>
      </c>
      <c r="B291" t="s">
        <v>1641</v>
      </c>
      <c r="C291" t="s">
        <v>1654</v>
      </c>
      <c r="D291" t="s">
        <v>1655</v>
      </c>
      <c r="E291" t="s">
        <v>1656</v>
      </c>
      <c r="F291" t="s">
        <v>1657</v>
      </c>
      <c r="G291" t="s">
        <v>1822</v>
      </c>
    </row>
    <row r="292" spans="1:8" x14ac:dyDescent="0.3">
      <c r="A292" t="s">
        <v>654</v>
      </c>
      <c r="B292" t="s">
        <v>1641</v>
      </c>
      <c r="C292" t="s">
        <v>1654</v>
      </c>
      <c r="D292" t="s">
        <v>1721</v>
      </c>
      <c r="E292" t="s">
        <v>1722</v>
      </c>
      <c r="F292" t="s">
        <v>1836</v>
      </c>
      <c r="G292" t="s">
        <v>1837</v>
      </c>
    </row>
    <row r="293" spans="1:8" x14ac:dyDescent="0.3">
      <c r="A293" t="s">
        <v>656</v>
      </c>
      <c r="B293" t="s">
        <v>1641</v>
      </c>
      <c r="C293" t="s">
        <v>1642</v>
      </c>
      <c r="D293" t="s">
        <v>1650</v>
      </c>
      <c r="E293" t="s">
        <v>1662</v>
      </c>
      <c r="F293" t="s">
        <v>1838</v>
      </c>
      <c r="G293" t="s">
        <v>1839</v>
      </c>
    </row>
    <row r="294" spans="1:8" x14ac:dyDescent="0.3">
      <c r="A294" t="s">
        <v>662</v>
      </c>
      <c r="B294" t="s">
        <v>1641</v>
      </c>
      <c r="C294" t="s">
        <v>1654</v>
      </c>
      <c r="D294" t="s">
        <v>1655</v>
      </c>
      <c r="E294" t="s">
        <v>1656</v>
      </c>
      <c r="F294" t="s">
        <v>1840</v>
      </c>
      <c r="G294" t="s">
        <v>1841</v>
      </c>
    </row>
    <row r="295" spans="1:8" x14ac:dyDescent="0.3">
      <c r="A295" t="s">
        <v>664</v>
      </c>
      <c r="B295" t="s">
        <v>1641</v>
      </c>
      <c r="C295" t="s">
        <v>1654</v>
      </c>
      <c r="D295" t="s">
        <v>1655</v>
      </c>
      <c r="E295" t="s">
        <v>1656</v>
      </c>
      <c r="F295" t="s">
        <v>1840</v>
      </c>
      <c r="G295" t="s">
        <v>1841</v>
      </c>
    </row>
    <row r="296" spans="1:8" x14ac:dyDescent="0.3">
      <c r="A296" t="s">
        <v>666</v>
      </c>
      <c r="B296" t="s">
        <v>1641</v>
      </c>
      <c r="C296" t="s">
        <v>1642</v>
      </c>
      <c r="D296" t="s">
        <v>1650</v>
      </c>
      <c r="E296" t="s">
        <v>1726</v>
      </c>
      <c r="F296" t="s">
        <v>1727</v>
      </c>
      <c r="G296" t="s">
        <v>1842</v>
      </c>
      <c r="H296" t="s">
        <v>1843</v>
      </c>
    </row>
    <row r="297" spans="1:8" x14ac:dyDescent="0.3">
      <c r="A297" t="s">
        <v>668</v>
      </c>
      <c r="B297" t="s">
        <v>1641</v>
      </c>
      <c r="C297" t="s">
        <v>1642</v>
      </c>
      <c r="D297" t="s">
        <v>1650</v>
      </c>
      <c r="E297" t="s">
        <v>1726</v>
      </c>
      <c r="F297" t="s">
        <v>1727</v>
      </c>
      <c r="G297" t="s">
        <v>1842</v>
      </c>
      <c r="H297" t="s">
        <v>1843</v>
      </c>
    </row>
    <row r="298" spans="1:8" x14ac:dyDescent="0.3">
      <c r="A298" t="s">
        <v>673</v>
      </c>
      <c r="B298" t="s">
        <v>1641</v>
      </c>
      <c r="C298" t="s">
        <v>1642</v>
      </c>
      <c r="D298" t="s">
        <v>1650</v>
      </c>
      <c r="E298" t="s">
        <v>1726</v>
      </c>
      <c r="F298" t="s">
        <v>1727</v>
      </c>
      <c r="G298" t="s">
        <v>1842</v>
      </c>
      <c r="H298" t="s">
        <v>1843</v>
      </c>
    </row>
    <row r="299" spans="1:8" x14ac:dyDescent="0.3">
      <c r="A299" t="s">
        <v>675</v>
      </c>
      <c r="B299" t="s">
        <v>1641</v>
      </c>
      <c r="C299" t="s">
        <v>1642</v>
      </c>
      <c r="D299" t="s">
        <v>1650</v>
      </c>
      <c r="E299" t="s">
        <v>1726</v>
      </c>
      <c r="F299" t="s">
        <v>1727</v>
      </c>
      <c r="G299" t="s">
        <v>1842</v>
      </c>
      <c r="H299" t="s">
        <v>1843</v>
      </c>
    </row>
    <row r="300" spans="1:8" x14ac:dyDescent="0.3">
      <c r="A300" t="s">
        <v>677</v>
      </c>
      <c r="B300" t="s">
        <v>1641</v>
      </c>
      <c r="C300" t="s">
        <v>1642</v>
      </c>
      <c r="D300" t="s">
        <v>1650</v>
      </c>
      <c r="E300" t="s">
        <v>1726</v>
      </c>
      <c r="F300" t="s">
        <v>1727</v>
      </c>
      <c r="G300" t="s">
        <v>1842</v>
      </c>
      <c r="H300" t="s">
        <v>1843</v>
      </c>
    </row>
    <row r="301" spans="1:8" x14ac:dyDescent="0.3">
      <c r="A301" t="s">
        <v>680</v>
      </c>
      <c r="B301" t="s">
        <v>1641</v>
      </c>
      <c r="C301" t="s">
        <v>1642</v>
      </c>
      <c r="D301" t="s">
        <v>1650</v>
      </c>
      <c r="E301" t="s">
        <v>1726</v>
      </c>
      <c r="F301" t="s">
        <v>1727</v>
      </c>
      <c r="G301" t="s">
        <v>1842</v>
      </c>
      <c r="H301" t="s">
        <v>1843</v>
      </c>
    </row>
    <row r="302" spans="1:8" x14ac:dyDescent="0.3">
      <c r="A302" t="s">
        <v>682</v>
      </c>
      <c r="B302" t="s">
        <v>1641</v>
      </c>
      <c r="C302" t="s">
        <v>1642</v>
      </c>
      <c r="D302" t="s">
        <v>1650</v>
      </c>
      <c r="E302" t="s">
        <v>1726</v>
      </c>
      <c r="F302" t="s">
        <v>1727</v>
      </c>
      <c r="G302" t="s">
        <v>1842</v>
      </c>
      <c r="H302" t="s">
        <v>1843</v>
      </c>
    </row>
    <row r="303" spans="1:8" x14ac:dyDescent="0.3">
      <c r="A303" t="s">
        <v>684</v>
      </c>
      <c r="B303" t="s">
        <v>1641</v>
      </c>
      <c r="C303" t="s">
        <v>1654</v>
      </c>
      <c r="D303" t="s">
        <v>1739</v>
      </c>
      <c r="E303" t="s">
        <v>1740</v>
      </c>
      <c r="F303" t="s">
        <v>1741</v>
      </c>
    </row>
    <row r="304" spans="1:8" x14ac:dyDescent="0.3">
      <c r="A304" t="s">
        <v>686</v>
      </c>
      <c r="B304" t="s">
        <v>1641</v>
      </c>
      <c r="C304" t="s">
        <v>1642</v>
      </c>
      <c r="D304" t="s">
        <v>1643</v>
      </c>
      <c r="E304" t="s">
        <v>1823</v>
      </c>
      <c r="F304" t="s">
        <v>1824</v>
      </c>
      <c r="G304" t="s">
        <v>1825</v>
      </c>
    </row>
    <row r="305" spans="1:8" x14ac:dyDescent="0.3">
      <c r="A305" t="s">
        <v>688</v>
      </c>
      <c r="B305" t="s">
        <v>1641</v>
      </c>
      <c r="C305" t="s">
        <v>1642</v>
      </c>
      <c r="D305" t="s">
        <v>1665</v>
      </c>
      <c r="E305" t="s">
        <v>1666</v>
      </c>
      <c r="F305" t="s">
        <v>1667</v>
      </c>
      <c r="G305" t="s">
        <v>1844</v>
      </c>
    </row>
    <row r="306" spans="1:8" x14ac:dyDescent="0.3">
      <c r="A306" t="s">
        <v>690</v>
      </c>
      <c r="B306" t="s">
        <v>1641</v>
      </c>
      <c r="C306" t="s">
        <v>1704</v>
      </c>
      <c r="D306" t="s">
        <v>1845</v>
      </c>
      <c r="E306" t="s">
        <v>1846</v>
      </c>
      <c r="F306" t="s">
        <v>1847</v>
      </c>
      <c r="G306" t="s">
        <v>1848</v>
      </c>
      <c r="H306" t="s">
        <v>1849</v>
      </c>
    </row>
    <row r="307" spans="1:8" x14ac:dyDescent="0.3">
      <c r="A307" t="s">
        <v>692</v>
      </c>
      <c r="B307" t="s">
        <v>1641</v>
      </c>
      <c r="C307" t="s">
        <v>1850</v>
      </c>
    </row>
    <row r="308" spans="1:8" x14ac:dyDescent="0.3">
      <c r="A308" t="s">
        <v>694</v>
      </c>
      <c r="B308" t="s">
        <v>1673</v>
      </c>
      <c r="C308" t="s">
        <v>1725</v>
      </c>
    </row>
    <row r="309" spans="1:8" x14ac:dyDescent="0.3">
      <c r="A309" t="s">
        <v>696</v>
      </c>
      <c r="B309" t="s">
        <v>1673</v>
      </c>
      <c r="C309" t="s">
        <v>1725</v>
      </c>
    </row>
    <row r="310" spans="1:8" x14ac:dyDescent="0.3">
      <c r="A310" t="s">
        <v>698</v>
      </c>
      <c r="B310" t="s">
        <v>1673</v>
      </c>
      <c r="C310" t="s">
        <v>1725</v>
      </c>
    </row>
    <row r="311" spans="1:8" x14ac:dyDescent="0.3">
      <c r="A311" t="s">
        <v>700</v>
      </c>
      <c r="B311" t="s">
        <v>1641</v>
      </c>
      <c r="C311" t="s">
        <v>1642</v>
      </c>
      <c r="D311" t="s">
        <v>1665</v>
      </c>
      <c r="E311" t="s">
        <v>1666</v>
      </c>
      <c r="F311" t="s">
        <v>1667</v>
      </c>
      <c r="G311" t="s">
        <v>1668</v>
      </c>
    </row>
    <row r="312" spans="1:8" x14ac:dyDescent="0.3">
      <c r="A312" t="s">
        <v>702</v>
      </c>
      <c r="B312" t="s">
        <v>1641</v>
      </c>
      <c r="C312" t="s">
        <v>1654</v>
      </c>
      <c r="D312" t="s">
        <v>1669</v>
      </c>
      <c r="E312" t="s">
        <v>1670</v>
      </c>
      <c r="F312" t="s">
        <v>1671</v>
      </c>
      <c r="G312" t="s">
        <v>1851</v>
      </c>
    </row>
    <row r="313" spans="1:8" x14ac:dyDescent="0.3">
      <c r="A313" t="s">
        <v>704</v>
      </c>
      <c r="B313" t="s">
        <v>1641</v>
      </c>
      <c r="C313" t="s">
        <v>1642</v>
      </c>
      <c r="D313" t="s">
        <v>1650</v>
      </c>
      <c r="E313" t="s">
        <v>1726</v>
      </c>
      <c r="F313" t="s">
        <v>1750</v>
      </c>
      <c r="G313" t="s">
        <v>1751</v>
      </c>
      <c r="H313" t="s">
        <v>1752</v>
      </c>
    </row>
    <row r="314" spans="1:8" x14ac:dyDescent="0.3">
      <c r="A314" t="s">
        <v>706</v>
      </c>
      <c r="B314" t="s">
        <v>1641</v>
      </c>
      <c r="C314" t="s">
        <v>1852</v>
      </c>
      <c r="D314" t="s">
        <v>1853</v>
      </c>
      <c r="E314" t="s">
        <v>1854</v>
      </c>
      <c r="F314" t="s">
        <v>1855</v>
      </c>
    </row>
    <row r="315" spans="1:8" x14ac:dyDescent="0.3">
      <c r="A315" t="s">
        <v>708</v>
      </c>
      <c r="B315" t="s">
        <v>1641</v>
      </c>
      <c r="C315" t="s">
        <v>1852</v>
      </c>
      <c r="D315" t="s">
        <v>1853</v>
      </c>
      <c r="E315" t="s">
        <v>1854</v>
      </c>
      <c r="F315" t="s">
        <v>1855</v>
      </c>
    </row>
    <row r="316" spans="1:8" x14ac:dyDescent="0.3">
      <c r="A316" t="s">
        <v>710</v>
      </c>
      <c r="B316" t="s">
        <v>1641</v>
      </c>
      <c r="C316" t="s">
        <v>1852</v>
      </c>
      <c r="D316" t="s">
        <v>1853</v>
      </c>
      <c r="E316" t="s">
        <v>1854</v>
      </c>
      <c r="F316" t="s">
        <v>1855</v>
      </c>
    </row>
    <row r="317" spans="1:8" x14ac:dyDescent="0.3">
      <c r="A317" t="s">
        <v>712</v>
      </c>
      <c r="B317" t="s">
        <v>1641</v>
      </c>
      <c r="C317" t="s">
        <v>1852</v>
      </c>
      <c r="D317" t="s">
        <v>1853</v>
      </c>
      <c r="E317" t="s">
        <v>1854</v>
      </c>
      <c r="F317" t="s">
        <v>1855</v>
      </c>
    </row>
    <row r="318" spans="1:8" x14ac:dyDescent="0.3">
      <c r="A318" t="s">
        <v>714</v>
      </c>
      <c r="B318" t="s">
        <v>1673</v>
      </c>
      <c r="C318" t="s">
        <v>1856</v>
      </c>
      <c r="D318" t="s">
        <v>1857</v>
      </c>
      <c r="E318" t="s">
        <v>1858</v>
      </c>
      <c r="F318" t="s">
        <v>1859</v>
      </c>
      <c r="G318" t="s">
        <v>1860</v>
      </c>
    </row>
    <row r="319" spans="1:8" x14ac:dyDescent="0.3">
      <c r="A319" t="s">
        <v>717</v>
      </c>
      <c r="B319" t="s">
        <v>1673</v>
      </c>
      <c r="C319" t="s">
        <v>1856</v>
      </c>
      <c r="D319" t="s">
        <v>1857</v>
      </c>
      <c r="E319" t="s">
        <v>1858</v>
      </c>
      <c r="F319" t="s">
        <v>1859</v>
      </c>
      <c r="G319" t="s">
        <v>1860</v>
      </c>
    </row>
    <row r="320" spans="1:8" x14ac:dyDescent="0.3">
      <c r="A320" t="s">
        <v>720</v>
      </c>
      <c r="B320" t="s">
        <v>1673</v>
      </c>
      <c r="C320" t="s">
        <v>1856</v>
      </c>
      <c r="D320" t="s">
        <v>1857</v>
      </c>
      <c r="E320" t="s">
        <v>1858</v>
      </c>
      <c r="F320" t="s">
        <v>1859</v>
      </c>
      <c r="G320" t="s">
        <v>1860</v>
      </c>
    </row>
    <row r="321" spans="1:7" x14ac:dyDescent="0.3">
      <c r="A321" t="s">
        <v>722</v>
      </c>
      <c r="B321" t="s">
        <v>1673</v>
      </c>
      <c r="C321" t="s">
        <v>1856</v>
      </c>
      <c r="D321" t="s">
        <v>1857</v>
      </c>
      <c r="E321" t="s">
        <v>1858</v>
      </c>
      <c r="F321" t="s">
        <v>1859</v>
      </c>
      <c r="G321" t="s">
        <v>1860</v>
      </c>
    </row>
    <row r="322" spans="1:7" x14ac:dyDescent="0.3">
      <c r="A322" t="s">
        <v>726</v>
      </c>
      <c r="B322" t="s">
        <v>1673</v>
      </c>
      <c r="C322" t="s">
        <v>1856</v>
      </c>
      <c r="D322" t="s">
        <v>1857</v>
      </c>
      <c r="E322" t="s">
        <v>1858</v>
      </c>
      <c r="F322" t="s">
        <v>1859</v>
      </c>
      <c r="G322" t="s">
        <v>1860</v>
      </c>
    </row>
    <row r="323" spans="1:7" x14ac:dyDescent="0.3">
      <c r="A323" t="s">
        <v>728</v>
      </c>
      <c r="B323" t="s">
        <v>1673</v>
      </c>
      <c r="C323" t="s">
        <v>1856</v>
      </c>
      <c r="D323" t="s">
        <v>1857</v>
      </c>
      <c r="E323" t="s">
        <v>1858</v>
      </c>
      <c r="F323" t="s">
        <v>1859</v>
      </c>
      <c r="G323" t="s">
        <v>1860</v>
      </c>
    </row>
    <row r="324" spans="1:7" x14ac:dyDescent="0.3">
      <c r="A324" t="s">
        <v>730</v>
      </c>
      <c r="B324" t="s">
        <v>1641</v>
      </c>
      <c r="C324" t="s">
        <v>1852</v>
      </c>
      <c r="D324" t="s">
        <v>1853</v>
      </c>
      <c r="E324" t="s">
        <v>1854</v>
      </c>
      <c r="F324" t="s">
        <v>1861</v>
      </c>
    </row>
    <row r="325" spans="1:7" x14ac:dyDescent="0.3">
      <c r="A325" t="s">
        <v>732</v>
      </c>
      <c r="B325" t="s">
        <v>1641</v>
      </c>
      <c r="C325" t="s">
        <v>1852</v>
      </c>
      <c r="D325" t="s">
        <v>1853</v>
      </c>
      <c r="E325" t="s">
        <v>1854</v>
      </c>
      <c r="F325" t="s">
        <v>1861</v>
      </c>
    </row>
    <row r="326" spans="1:7" x14ac:dyDescent="0.3">
      <c r="A326" t="s">
        <v>734</v>
      </c>
      <c r="B326" t="s">
        <v>1641</v>
      </c>
      <c r="C326" t="s">
        <v>1852</v>
      </c>
      <c r="D326" t="s">
        <v>1853</v>
      </c>
      <c r="E326" t="s">
        <v>1854</v>
      </c>
      <c r="F326" t="s">
        <v>1861</v>
      </c>
    </row>
    <row r="327" spans="1:7" x14ac:dyDescent="0.3">
      <c r="A327" t="s">
        <v>736</v>
      </c>
      <c r="B327" t="s">
        <v>1641</v>
      </c>
      <c r="C327" t="s">
        <v>1852</v>
      </c>
      <c r="D327" t="s">
        <v>1853</v>
      </c>
      <c r="E327" t="s">
        <v>1854</v>
      </c>
      <c r="F327" t="s">
        <v>1861</v>
      </c>
    </row>
    <row r="328" spans="1:7" x14ac:dyDescent="0.3">
      <c r="A328" t="s">
        <v>738</v>
      </c>
      <c r="B328" t="s">
        <v>1641</v>
      </c>
      <c r="C328" t="s">
        <v>1642</v>
      </c>
      <c r="D328" t="s">
        <v>1684</v>
      </c>
      <c r="E328" t="s">
        <v>1685</v>
      </c>
      <c r="F328" t="s">
        <v>1710</v>
      </c>
      <c r="G328" t="s">
        <v>1862</v>
      </c>
    </row>
    <row r="329" spans="1:7" x14ac:dyDescent="0.3">
      <c r="A329" t="s">
        <v>740</v>
      </c>
      <c r="B329" t="s">
        <v>1641</v>
      </c>
      <c r="C329" t="s">
        <v>1654</v>
      </c>
      <c r="D329" t="s">
        <v>1655</v>
      </c>
      <c r="E329" t="s">
        <v>1656</v>
      </c>
      <c r="F329" t="s">
        <v>1657</v>
      </c>
      <c r="G329" t="s">
        <v>1863</v>
      </c>
    </row>
    <row r="330" spans="1:7" x14ac:dyDescent="0.3">
      <c r="A330" t="s">
        <v>742</v>
      </c>
      <c r="B330" t="s">
        <v>1641</v>
      </c>
      <c r="C330" t="s">
        <v>1642</v>
      </c>
      <c r="D330" t="s">
        <v>1643</v>
      </c>
      <c r="E330" t="s">
        <v>1864</v>
      </c>
      <c r="F330" t="s">
        <v>1865</v>
      </c>
      <c r="G330" t="s">
        <v>1866</v>
      </c>
    </row>
    <row r="331" spans="1:7" x14ac:dyDescent="0.3">
      <c r="A331" t="s">
        <v>744</v>
      </c>
      <c r="B331" t="s">
        <v>1641</v>
      </c>
      <c r="C331" t="s">
        <v>1642</v>
      </c>
      <c r="D331" t="s">
        <v>1730</v>
      </c>
      <c r="E331" t="s">
        <v>1867</v>
      </c>
      <c r="F331" t="s">
        <v>1868</v>
      </c>
      <c r="G331" t="s">
        <v>1869</v>
      </c>
    </row>
    <row r="332" spans="1:7" x14ac:dyDescent="0.3">
      <c r="A332" t="s">
        <v>747</v>
      </c>
      <c r="B332" t="s">
        <v>1641</v>
      </c>
      <c r="C332" t="s">
        <v>1642</v>
      </c>
      <c r="D332" t="s">
        <v>1730</v>
      </c>
      <c r="E332" t="s">
        <v>1867</v>
      </c>
      <c r="F332" t="s">
        <v>1868</v>
      </c>
      <c r="G332" t="s">
        <v>1869</v>
      </c>
    </row>
    <row r="333" spans="1:7" x14ac:dyDescent="0.3">
      <c r="A333" t="s">
        <v>750</v>
      </c>
      <c r="B333" t="s">
        <v>1641</v>
      </c>
      <c r="C333" t="s">
        <v>1654</v>
      </c>
      <c r="D333" t="s">
        <v>1655</v>
      </c>
      <c r="E333" t="s">
        <v>1656</v>
      </c>
      <c r="F333" t="s">
        <v>1742</v>
      </c>
    </row>
    <row r="334" spans="1:7" x14ac:dyDescent="0.3">
      <c r="A334" t="s">
        <v>752</v>
      </c>
      <c r="B334" t="s">
        <v>1641</v>
      </c>
      <c r="C334" t="s">
        <v>1768</v>
      </c>
      <c r="D334" t="s">
        <v>1769</v>
      </c>
      <c r="E334" t="s">
        <v>1870</v>
      </c>
      <c r="F334" t="s">
        <v>1871</v>
      </c>
      <c r="G334" t="s">
        <v>1872</v>
      </c>
    </row>
    <row r="335" spans="1:7" x14ac:dyDescent="0.3">
      <c r="A335" t="s">
        <v>754</v>
      </c>
      <c r="B335" t="s">
        <v>1641</v>
      </c>
      <c r="C335" t="s">
        <v>1654</v>
      </c>
      <c r="D335" t="s">
        <v>1739</v>
      </c>
      <c r="E335" t="s">
        <v>1740</v>
      </c>
      <c r="F335" t="s">
        <v>1873</v>
      </c>
    </row>
    <row r="336" spans="1:7" x14ac:dyDescent="0.3">
      <c r="A336" t="s">
        <v>756</v>
      </c>
      <c r="B336" t="s">
        <v>1641</v>
      </c>
      <c r="C336" t="s">
        <v>1874</v>
      </c>
      <c r="D336" t="s">
        <v>1875</v>
      </c>
    </row>
    <row r="337" spans="1:7" x14ac:dyDescent="0.3">
      <c r="A337" t="s">
        <v>758</v>
      </c>
      <c r="B337" t="s">
        <v>1641</v>
      </c>
      <c r="C337" t="s">
        <v>1689</v>
      </c>
      <c r="D337" t="s">
        <v>1690</v>
      </c>
      <c r="E337" t="s">
        <v>1691</v>
      </c>
      <c r="F337" t="s">
        <v>1692</v>
      </c>
      <c r="G337" t="s">
        <v>1715</v>
      </c>
    </row>
    <row r="338" spans="1:7" x14ac:dyDescent="0.3">
      <c r="A338" t="s">
        <v>760</v>
      </c>
      <c r="B338" t="s">
        <v>1641</v>
      </c>
      <c r="C338" t="s">
        <v>1801</v>
      </c>
      <c r="D338" t="s">
        <v>1802</v>
      </c>
      <c r="E338" t="s">
        <v>1803</v>
      </c>
      <c r="F338" t="s">
        <v>1804</v>
      </c>
      <c r="G338" t="s">
        <v>1876</v>
      </c>
    </row>
    <row r="339" spans="1:7" x14ac:dyDescent="0.3">
      <c r="A339" t="s">
        <v>762</v>
      </c>
      <c r="B339" t="s">
        <v>1641</v>
      </c>
      <c r="C339" t="s">
        <v>1801</v>
      </c>
      <c r="D339" t="s">
        <v>1802</v>
      </c>
      <c r="E339" t="s">
        <v>1803</v>
      </c>
      <c r="F339" t="s">
        <v>1804</v>
      </c>
      <c r="G339" t="s">
        <v>1876</v>
      </c>
    </row>
    <row r="340" spans="1:7" x14ac:dyDescent="0.3">
      <c r="A340" t="s">
        <v>766</v>
      </c>
      <c r="B340" t="s">
        <v>1641</v>
      </c>
      <c r="C340" t="s">
        <v>1801</v>
      </c>
      <c r="D340" t="s">
        <v>1802</v>
      </c>
      <c r="E340" t="s">
        <v>1803</v>
      </c>
      <c r="F340" t="s">
        <v>1804</v>
      </c>
      <c r="G340" t="s">
        <v>1876</v>
      </c>
    </row>
    <row r="341" spans="1:7" x14ac:dyDescent="0.3">
      <c r="A341" t="s">
        <v>768</v>
      </c>
      <c r="B341" t="s">
        <v>1641</v>
      </c>
      <c r="C341" t="s">
        <v>1642</v>
      </c>
      <c r="D341" t="s">
        <v>1650</v>
      </c>
      <c r="E341" t="s">
        <v>1743</v>
      </c>
      <c r="F341" t="s">
        <v>1877</v>
      </c>
      <c r="G341" t="s">
        <v>1878</v>
      </c>
    </row>
    <row r="342" spans="1:7" x14ac:dyDescent="0.3">
      <c r="A342" t="s">
        <v>770</v>
      </c>
      <c r="B342" t="s">
        <v>1641</v>
      </c>
      <c r="C342" t="s">
        <v>1642</v>
      </c>
      <c r="D342" t="s">
        <v>1650</v>
      </c>
      <c r="E342" t="s">
        <v>1743</v>
      </c>
      <c r="F342" t="s">
        <v>1877</v>
      </c>
      <c r="G342" t="s">
        <v>1878</v>
      </c>
    </row>
    <row r="343" spans="1:7" x14ac:dyDescent="0.3">
      <c r="A343" t="s">
        <v>772</v>
      </c>
      <c r="B343" t="s">
        <v>1641</v>
      </c>
      <c r="C343" t="s">
        <v>1642</v>
      </c>
      <c r="D343" t="s">
        <v>1650</v>
      </c>
      <c r="E343" t="s">
        <v>1743</v>
      </c>
      <c r="F343" t="s">
        <v>1877</v>
      </c>
      <c r="G343" t="s">
        <v>1878</v>
      </c>
    </row>
    <row r="344" spans="1:7" x14ac:dyDescent="0.3">
      <c r="A344" t="s">
        <v>774</v>
      </c>
      <c r="B344" t="s">
        <v>1641</v>
      </c>
      <c r="C344" t="s">
        <v>1642</v>
      </c>
      <c r="D344" t="s">
        <v>1650</v>
      </c>
      <c r="E344" t="s">
        <v>1743</v>
      </c>
      <c r="F344" t="s">
        <v>1877</v>
      </c>
      <c r="G344" t="s">
        <v>1878</v>
      </c>
    </row>
    <row r="345" spans="1:7" x14ac:dyDescent="0.3">
      <c r="A345" t="s">
        <v>776</v>
      </c>
      <c r="B345" t="s">
        <v>1641</v>
      </c>
      <c r="C345" t="s">
        <v>1642</v>
      </c>
      <c r="D345" t="s">
        <v>1650</v>
      </c>
      <c r="E345" t="s">
        <v>1659</v>
      </c>
      <c r="F345" t="s">
        <v>1702</v>
      </c>
      <c r="G345" t="s">
        <v>1703</v>
      </c>
    </row>
    <row r="346" spans="1:7" x14ac:dyDescent="0.3">
      <c r="A346" t="s">
        <v>778</v>
      </c>
      <c r="B346" t="s">
        <v>1641</v>
      </c>
      <c r="C346" t="s">
        <v>1642</v>
      </c>
      <c r="D346" t="s">
        <v>1650</v>
      </c>
      <c r="E346" t="s">
        <v>1659</v>
      </c>
      <c r="F346" t="s">
        <v>1702</v>
      </c>
      <c r="G346" t="s">
        <v>1703</v>
      </c>
    </row>
    <row r="347" spans="1:7" x14ac:dyDescent="0.3">
      <c r="A347" t="s">
        <v>780</v>
      </c>
      <c r="B347" t="s">
        <v>1641</v>
      </c>
      <c r="C347" t="s">
        <v>1642</v>
      </c>
      <c r="D347" t="s">
        <v>1650</v>
      </c>
      <c r="E347" t="s">
        <v>1659</v>
      </c>
      <c r="F347" t="s">
        <v>1702</v>
      </c>
      <c r="G347" t="s">
        <v>1703</v>
      </c>
    </row>
    <row r="348" spans="1:7" x14ac:dyDescent="0.3">
      <c r="A348" t="s">
        <v>782</v>
      </c>
      <c r="B348" t="s">
        <v>1641</v>
      </c>
      <c r="C348" t="s">
        <v>1642</v>
      </c>
      <c r="D348" t="s">
        <v>1650</v>
      </c>
      <c r="E348" t="s">
        <v>1659</v>
      </c>
      <c r="F348" t="s">
        <v>1702</v>
      </c>
      <c r="G348" t="s">
        <v>1703</v>
      </c>
    </row>
    <row r="349" spans="1:7" x14ac:dyDescent="0.3">
      <c r="A349" t="s">
        <v>784</v>
      </c>
      <c r="B349" t="s">
        <v>1641</v>
      </c>
      <c r="C349" t="s">
        <v>1642</v>
      </c>
      <c r="D349" t="s">
        <v>1650</v>
      </c>
      <c r="E349" t="s">
        <v>1659</v>
      </c>
      <c r="F349" t="s">
        <v>1702</v>
      </c>
      <c r="G349" t="s">
        <v>1703</v>
      </c>
    </row>
    <row r="350" spans="1:7" x14ac:dyDescent="0.3">
      <c r="A350" t="s">
        <v>786</v>
      </c>
      <c r="B350" t="s">
        <v>1641</v>
      </c>
      <c r="C350" t="s">
        <v>1642</v>
      </c>
      <c r="D350" t="s">
        <v>1650</v>
      </c>
      <c r="E350" t="s">
        <v>1659</v>
      </c>
      <c r="F350" t="s">
        <v>1702</v>
      </c>
      <c r="G350" t="s">
        <v>1703</v>
      </c>
    </row>
    <row r="351" spans="1:7" x14ac:dyDescent="0.3">
      <c r="A351" t="s">
        <v>788</v>
      </c>
      <c r="B351" t="s">
        <v>1641</v>
      </c>
      <c r="C351" t="s">
        <v>1642</v>
      </c>
      <c r="D351" t="s">
        <v>1650</v>
      </c>
      <c r="E351" t="s">
        <v>1659</v>
      </c>
      <c r="F351" t="s">
        <v>1702</v>
      </c>
      <c r="G351" t="s">
        <v>1703</v>
      </c>
    </row>
    <row r="352" spans="1:7" x14ac:dyDescent="0.3">
      <c r="A352" t="s">
        <v>790</v>
      </c>
      <c r="B352" t="s">
        <v>1641</v>
      </c>
      <c r="C352" t="s">
        <v>1642</v>
      </c>
      <c r="D352" t="s">
        <v>1650</v>
      </c>
      <c r="E352" t="s">
        <v>1659</v>
      </c>
      <c r="F352" t="s">
        <v>1702</v>
      </c>
      <c r="G352" t="s">
        <v>1703</v>
      </c>
    </row>
    <row r="353" spans="1:7" x14ac:dyDescent="0.3">
      <c r="A353" t="s">
        <v>792</v>
      </c>
      <c r="B353" t="s">
        <v>1641</v>
      </c>
      <c r="C353" t="s">
        <v>1642</v>
      </c>
      <c r="D353" t="s">
        <v>1650</v>
      </c>
      <c r="E353" t="s">
        <v>1659</v>
      </c>
      <c r="F353" t="s">
        <v>1702</v>
      </c>
      <c r="G353" t="s">
        <v>1703</v>
      </c>
    </row>
    <row r="354" spans="1:7" x14ac:dyDescent="0.3">
      <c r="A354" t="s">
        <v>794</v>
      </c>
      <c r="B354" t="s">
        <v>1641</v>
      </c>
      <c r="C354" t="s">
        <v>1642</v>
      </c>
      <c r="D354" t="s">
        <v>1650</v>
      </c>
      <c r="E354" t="s">
        <v>1659</v>
      </c>
      <c r="F354" t="s">
        <v>1702</v>
      </c>
      <c r="G354" t="s">
        <v>1703</v>
      </c>
    </row>
    <row r="355" spans="1:7" x14ac:dyDescent="0.3">
      <c r="A355" t="s">
        <v>796</v>
      </c>
      <c r="B355" t="s">
        <v>1641</v>
      </c>
      <c r="C355" t="s">
        <v>1642</v>
      </c>
      <c r="D355" t="s">
        <v>1650</v>
      </c>
      <c r="E355" t="s">
        <v>1659</v>
      </c>
      <c r="F355" t="s">
        <v>1702</v>
      </c>
      <c r="G355" t="s">
        <v>1703</v>
      </c>
    </row>
    <row r="356" spans="1:7" x14ac:dyDescent="0.3">
      <c r="A356" t="s">
        <v>800</v>
      </c>
      <c r="B356" t="s">
        <v>1641</v>
      </c>
      <c r="C356" t="s">
        <v>1795</v>
      </c>
      <c r="D356" t="s">
        <v>1796</v>
      </c>
      <c r="E356" t="s">
        <v>1879</v>
      </c>
      <c r="F356" t="s">
        <v>1880</v>
      </c>
      <c r="G356" t="s">
        <v>1881</v>
      </c>
    </row>
    <row r="357" spans="1:7" x14ac:dyDescent="0.3">
      <c r="A357" t="s">
        <v>802</v>
      </c>
      <c r="B357" t="s">
        <v>1641</v>
      </c>
      <c r="C357" t="s">
        <v>1642</v>
      </c>
      <c r="D357" t="s">
        <v>1730</v>
      </c>
      <c r="E357" t="s">
        <v>1830</v>
      </c>
      <c r="F357" t="s">
        <v>1831</v>
      </c>
      <c r="G357" t="s">
        <v>1832</v>
      </c>
    </row>
    <row r="358" spans="1:7" x14ac:dyDescent="0.3">
      <c r="A358" t="s">
        <v>804</v>
      </c>
      <c r="B358" t="s">
        <v>1641</v>
      </c>
      <c r="C358" t="s">
        <v>1654</v>
      </c>
      <c r="D358" t="s">
        <v>1721</v>
      </c>
      <c r="E358" t="s">
        <v>1722</v>
      </c>
      <c r="F358" t="s">
        <v>1723</v>
      </c>
      <c r="G358" t="s">
        <v>1821</v>
      </c>
    </row>
    <row r="359" spans="1:7" x14ac:dyDescent="0.3">
      <c r="A359" t="s">
        <v>806</v>
      </c>
      <c r="B359" t="s">
        <v>1641</v>
      </c>
      <c r="C359" t="s">
        <v>1654</v>
      </c>
      <c r="D359" t="s">
        <v>1655</v>
      </c>
      <c r="E359" t="s">
        <v>1656</v>
      </c>
      <c r="F359" t="s">
        <v>1657</v>
      </c>
      <c r="G359" t="s">
        <v>1882</v>
      </c>
    </row>
    <row r="360" spans="1:7" x14ac:dyDescent="0.3">
      <c r="A360" t="s">
        <v>808</v>
      </c>
      <c r="B360" t="s">
        <v>1641</v>
      </c>
      <c r="C360" t="s">
        <v>1642</v>
      </c>
      <c r="D360" t="s">
        <v>1883</v>
      </c>
    </row>
    <row r="361" spans="1:7" x14ac:dyDescent="0.3">
      <c r="A361" t="s">
        <v>811</v>
      </c>
      <c r="B361" t="s">
        <v>1641</v>
      </c>
      <c r="C361" t="s">
        <v>1642</v>
      </c>
      <c r="D361" t="s">
        <v>1643</v>
      </c>
      <c r="E361" t="s">
        <v>1864</v>
      </c>
      <c r="F361" t="s">
        <v>1865</v>
      </c>
      <c r="G361" t="s">
        <v>1866</v>
      </c>
    </row>
    <row r="362" spans="1:7" x14ac:dyDescent="0.3">
      <c r="A362" t="s">
        <v>814</v>
      </c>
      <c r="B362" t="s">
        <v>1641</v>
      </c>
      <c r="C362" t="s">
        <v>1642</v>
      </c>
      <c r="D362" t="s">
        <v>1730</v>
      </c>
      <c r="E362" t="s">
        <v>1867</v>
      </c>
      <c r="F362" t="s">
        <v>1868</v>
      </c>
      <c r="G362" t="s">
        <v>1884</v>
      </c>
    </row>
    <row r="363" spans="1:7" x14ac:dyDescent="0.3">
      <c r="A363" t="s">
        <v>816</v>
      </c>
      <c r="B363" t="s">
        <v>1641</v>
      </c>
      <c r="C363" t="s">
        <v>1642</v>
      </c>
      <c r="D363" t="s">
        <v>1730</v>
      </c>
      <c r="E363" t="s">
        <v>1867</v>
      </c>
      <c r="F363" t="s">
        <v>1868</v>
      </c>
      <c r="G363" t="s">
        <v>1884</v>
      </c>
    </row>
    <row r="364" spans="1:7" x14ac:dyDescent="0.3">
      <c r="A364" t="s">
        <v>818</v>
      </c>
      <c r="B364" t="s">
        <v>1641</v>
      </c>
      <c r="C364" t="s">
        <v>1642</v>
      </c>
      <c r="D364" t="s">
        <v>1730</v>
      </c>
      <c r="E364" t="s">
        <v>1885</v>
      </c>
    </row>
    <row r="365" spans="1:7" x14ac:dyDescent="0.3">
      <c r="A365" t="s">
        <v>820</v>
      </c>
      <c r="B365" t="s">
        <v>1641</v>
      </c>
      <c r="C365" t="s">
        <v>1642</v>
      </c>
      <c r="D365" t="s">
        <v>1730</v>
      </c>
      <c r="E365" t="s">
        <v>1885</v>
      </c>
    </row>
    <row r="366" spans="1:7" x14ac:dyDescent="0.3">
      <c r="A366" t="s">
        <v>822</v>
      </c>
      <c r="B366" t="s">
        <v>1641</v>
      </c>
      <c r="C366" t="s">
        <v>1642</v>
      </c>
      <c r="D366" t="s">
        <v>1730</v>
      </c>
      <c r="E366" t="s">
        <v>1885</v>
      </c>
    </row>
    <row r="367" spans="1:7" x14ac:dyDescent="0.3">
      <c r="A367" t="s">
        <v>829</v>
      </c>
      <c r="B367" t="s">
        <v>1641</v>
      </c>
      <c r="C367" t="s">
        <v>1642</v>
      </c>
      <c r="D367" t="s">
        <v>1643</v>
      </c>
      <c r="E367" t="s">
        <v>1823</v>
      </c>
      <c r="F367" t="s">
        <v>1824</v>
      </c>
      <c r="G367" t="s">
        <v>1825</v>
      </c>
    </row>
    <row r="368" spans="1:7" x14ac:dyDescent="0.3">
      <c r="A368" t="s">
        <v>831</v>
      </c>
      <c r="B368" t="s">
        <v>1641</v>
      </c>
      <c r="C368" t="s">
        <v>1654</v>
      </c>
      <c r="D368" t="s">
        <v>1655</v>
      </c>
      <c r="E368" t="s">
        <v>1656</v>
      </c>
      <c r="F368" t="s">
        <v>1742</v>
      </c>
    </row>
    <row r="369" spans="1:8" x14ac:dyDescent="0.3">
      <c r="A369" t="s">
        <v>841</v>
      </c>
      <c r="B369" t="s">
        <v>1641</v>
      </c>
      <c r="C369" t="s">
        <v>1704</v>
      </c>
      <c r="D369" t="s">
        <v>1705</v>
      </c>
      <c r="E369" t="s">
        <v>1706</v>
      </c>
      <c r="F369" t="s">
        <v>1760</v>
      </c>
      <c r="G369" t="s">
        <v>1886</v>
      </c>
      <c r="H369" t="s">
        <v>1887</v>
      </c>
    </row>
    <row r="370" spans="1:8" x14ac:dyDescent="0.3">
      <c r="A370" t="s">
        <v>843</v>
      </c>
      <c r="B370" t="s">
        <v>1641</v>
      </c>
      <c r="C370" t="s">
        <v>1704</v>
      </c>
      <c r="D370" t="s">
        <v>1705</v>
      </c>
      <c r="E370" t="s">
        <v>1706</v>
      </c>
      <c r="F370" t="s">
        <v>1760</v>
      </c>
      <c r="G370" t="s">
        <v>1886</v>
      </c>
      <c r="H370" t="s">
        <v>1887</v>
      </c>
    </row>
    <row r="371" spans="1:8" x14ac:dyDescent="0.3">
      <c r="A371" t="s">
        <v>845</v>
      </c>
      <c r="B371" t="s">
        <v>1641</v>
      </c>
      <c r="C371" t="s">
        <v>1642</v>
      </c>
      <c r="D371" t="s">
        <v>1650</v>
      </c>
      <c r="E371" t="s">
        <v>1662</v>
      </c>
      <c r="F371" t="s">
        <v>1663</v>
      </c>
      <c r="G371" t="s">
        <v>1664</v>
      </c>
    </row>
    <row r="372" spans="1:8" x14ac:dyDescent="0.3">
      <c r="A372" t="s">
        <v>849</v>
      </c>
      <c r="B372" t="s">
        <v>1641</v>
      </c>
      <c r="C372" t="s">
        <v>1642</v>
      </c>
      <c r="D372" t="s">
        <v>1650</v>
      </c>
      <c r="E372" t="s">
        <v>1659</v>
      </c>
      <c r="F372" t="s">
        <v>1702</v>
      </c>
      <c r="G372" t="s">
        <v>1703</v>
      </c>
    </row>
    <row r="373" spans="1:8" x14ac:dyDescent="0.3">
      <c r="A373" t="s">
        <v>851</v>
      </c>
      <c r="B373" t="s">
        <v>1641</v>
      </c>
      <c r="C373" t="s">
        <v>1642</v>
      </c>
      <c r="D373" t="s">
        <v>1643</v>
      </c>
      <c r="E373" t="s">
        <v>1647</v>
      </c>
      <c r="F373" t="s">
        <v>1888</v>
      </c>
      <c r="G373" t="s">
        <v>1889</v>
      </c>
    </row>
    <row r="374" spans="1:8" x14ac:dyDescent="0.3">
      <c r="A374" t="s">
        <v>853</v>
      </c>
      <c r="B374" t="s">
        <v>1641</v>
      </c>
      <c r="C374" t="s">
        <v>1642</v>
      </c>
      <c r="D374" t="s">
        <v>1643</v>
      </c>
      <c r="E374" t="s">
        <v>1647</v>
      </c>
      <c r="F374" t="s">
        <v>1888</v>
      </c>
      <c r="G374" t="s">
        <v>1889</v>
      </c>
    </row>
    <row r="375" spans="1:8" x14ac:dyDescent="0.3">
      <c r="A375" t="s">
        <v>856</v>
      </c>
      <c r="B375" t="s">
        <v>1641</v>
      </c>
      <c r="C375" t="s">
        <v>1642</v>
      </c>
      <c r="D375" t="s">
        <v>1643</v>
      </c>
      <c r="E375" t="s">
        <v>1647</v>
      </c>
      <c r="F375" t="s">
        <v>1888</v>
      </c>
      <c r="G375" t="s">
        <v>1889</v>
      </c>
    </row>
    <row r="376" spans="1:8" x14ac:dyDescent="0.3">
      <c r="A376" t="s">
        <v>859</v>
      </c>
      <c r="B376" t="s">
        <v>1641</v>
      </c>
      <c r="C376" t="s">
        <v>1642</v>
      </c>
      <c r="D376" t="s">
        <v>1643</v>
      </c>
      <c r="E376" t="s">
        <v>1647</v>
      </c>
      <c r="F376" t="s">
        <v>1888</v>
      </c>
      <c r="G376" t="s">
        <v>1889</v>
      </c>
    </row>
    <row r="377" spans="1:8" x14ac:dyDescent="0.3">
      <c r="A377" t="s">
        <v>861</v>
      </c>
      <c r="B377" t="s">
        <v>1641</v>
      </c>
      <c r="C377" t="s">
        <v>1642</v>
      </c>
      <c r="D377" t="s">
        <v>1643</v>
      </c>
      <c r="E377" t="s">
        <v>1647</v>
      </c>
      <c r="F377" t="s">
        <v>1888</v>
      </c>
      <c r="G377" t="s">
        <v>1889</v>
      </c>
    </row>
    <row r="378" spans="1:8" x14ac:dyDescent="0.3">
      <c r="A378" t="s">
        <v>863</v>
      </c>
      <c r="B378" t="s">
        <v>1641</v>
      </c>
      <c r="C378" t="s">
        <v>1642</v>
      </c>
      <c r="D378" t="s">
        <v>1643</v>
      </c>
      <c r="E378" t="s">
        <v>1647</v>
      </c>
      <c r="F378" t="s">
        <v>1888</v>
      </c>
      <c r="G378" t="s">
        <v>1889</v>
      </c>
    </row>
    <row r="379" spans="1:8" x14ac:dyDescent="0.3">
      <c r="A379" t="s">
        <v>865</v>
      </c>
      <c r="B379" t="s">
        <v>1641</v>
      </c>
      <c r="C379" t="s">
        <v>1642</v>
      </c>
      <c r="D379" t="s">
        <v>1643</v>
      </c>
      <c r="E379" t="s">
        <v>1647</v>
      </c>
      <c r="F379" t="s">
        <v>1888</v>
      </c>
      <c r="G379" t="s">
        <v>1889</v>
      </c>
    </row>
    <row r="380" spans="1:8" x14ac:dyDescent="0.3">
      <c r="A380" t="s">
        <v>867</v>
      </c>
      <c r="B380" t="s">
        <v>1641</v>
      </c>
      <c r="C380" t="s">
        <v>1642</v>
      </c>
      <c r="D380" t="s">
        <v>1643</v>
      </c>
      <c r="E380" t="s">
        <v>1647</v>
      </c>
      <c r="F380" t="s">
        <v>1888</v>
      </c>
      <c r="G380" t="s">
        <v>1889</v>
      </c>
    </row>
    <row r="381" spans="1:8" x14ac:dyDescent="0.3">
      <c r="A381" t="s">
        <v>869</v>
      </c>
      <c r="B381" t="s">
        <v>1641</v>
      </c>
      <c r="C381" t="s">
        <v>1642</v>
      </c>
      <c r="D381" t="s">
        <v>1650</v>
      </c>
      <c r="E381" t="s">
        <v>1743</v>
      </c>
      <c r="F381" t="s">
        <v>1744</v>
      </c>
      <c r="G381" t="s">
        <v>1890</v>
      </c>
      <c r="H381" t="s">
        <v>1725</v>
      </c>
    </row>
    <row r="382" spans="1:8" x14ac:dyDescent="0.3">
      <c r="A382" t="s">
        <v>871</v>
      </c>
      <c r="B382" t="s">
        <v>1641</v>
      </c>
      <c r="C382" t="s">
        <v>1654</v>
      </c>
      <c r="D382" t="s">
        <v>1655</v>
      </c>
      <c r="E382" t="s">
        <v>1656</v>
      </c>
      <c r="F382" t="s">
        <v>1657</v>
      </c>
      <c r="G382" t="s">
        <v>1822</v>
      </c>
    </row>
    <row r="383" spans="1:8" x14ac:dyDescent="0.3">
      <c r="A383" t="s">
        <v>873</v>
      </c>
      <c r="B383" t="s">
        <v>1641</v>
      </c>
      <c r="C383" t="s">
        <v>1642</v>
      </c>
      <c r="D383" t="s">
        <v>1650</v>
      </c>
      <c r="E383" t="s">
        <v>1726</v>
      </c>
      <c r="F383" t="s">
        <v>1734</v>
      </c>
      <c r="G383" t="s">
        <v>1891</v>
      </c>
      <c r="H383" t="s">
        <v>1892</v>
      </c>
    </row>
    <row r="384" spans="1:8" x14ac:dyDescent="0.3">
      <c r="A384" t="s">
        <v>880</v>
      </c>
      <c r="B384" t="s">
        <v>1641</v>
      </c>
      <c r="C384" t="s">
        <v>1654</v>
      </c>
      <c r="D384" t="s">
        <v>1655</v>
      </c>
      <c r="E384" t="s">
        <v>1656</v>
      </c>
      <c r="F384" t="s">
        <v>1657</v>
      </c>
      <c r="G384" t="s">
        <v>1822</v>
      </c>
    </row>
    <row r="385" spans="1:7" x14ac:dyDescent="0.3">
      <c r="A385" t="s">
        <v>882</v>
      </c>
      <c r="B385" t="s">
        <v>1641</v>
      </c>
      <c r="C385" t="s">
        <v>1654</v>
      </c>
      <c r="D385" t="s">
        <v>1669</v>
      </c>
      <c r="E385" t="s">
        <v>1670</v>
      </c>
      <c r="F385" t="s">
        <v>1671</v>
      </c>
      <c r="G385" t="s">
        <v>1893</v>
      </c>
    </row>
    <row r="386" spans="1:7" x14ac:dyDescent="0.3">
      <c r="A386" t="s">
        <v>884</v>
      </c>
      <c r="B386" t="s">
        <v>1641</v>
      </c>
      <c r="C386" t="s">
        <v>1654</v>
      </c>
      <c r="D386" t="s">
        <v>1894</v>
      </c>
      <c r="E386" t="s">
        <v>1895</v>
      </c>
      <c r="F386" t="s">
        <v>1896</v>
      </c>
      <c r="G386" t="s">
        <v>1897</v>
      </c>
    </row>
    <row r="387" spans="1:7" x14ac:dyDescent="0.3">
      <c r="A387" t="s">
        <v>886</v>
      </c>
      <c r="B387" t="s">
        <v>1641</v>
      </c>
      <c r="C387" t="s">
        <v>1654</v>
      </c>
      <c r="D387" t="s">
        <v>1655</v>
      </c>
      <c r="E387" t="s">
        <v>1656</v>
      </c>
      <c r="F387" t="s">
        <v>1657</v>
      </c>
      <c r="G387" t="s">
        <v>1898</v>
      </c>
    </row>
    <row r="388" spans="1:7" x14ac:dyDescent="0.3">
      <c r="A388" t="s">
        <v>888</v>
      </c>
      <c r="B388" t="s">
        <v>1641</v>
      </c>
      <c r="C388" t="s">
        <v>1852</v>
      </c>
      <c r="D388" t="s">
        <v>1853</v>
      </c>
      <c r="E388" t="s">
        <v>1899</v>
      </c>
    </row>
    <row r="389" spans="1:7" x14ac:dyDescent="0.3">
      <c r="A389" t="s">
        <v>890</v>
      </c>
      <c r="B389" t="s">
        <v>1641</v>
      </c>
      <c r="C389" t="s">
        <v>1852</v>
      </c>
      <c r="D389" t="s">
        <v>1853</v>
      </c>
      <c r="E389" t="s">
        <v>1899</v>
      </c>
    </row>
    <row r="390" spans="1:7" x14ac:dyDescent="0.3">
      <c r="A390" t="s">
        <v>892</v>
      </c>
      <c r="B390" t="s">
        <v>1641</v>
      </c>
      <c r="C390" t="s">
        <v>1852</v>
      </c>
      <c r="D390" t="s">
        <v>1853</v>
      </c>
      <c r="E390" t="s">
        <v>1899</v>
      </c>
    </row>
    <row r="391" spans="1:7" x14ac:dyDescent="0.3">
      <c r="A391" t="s">
        <v>894</v>
      </c>
      <c r="B391" t="s">
        <v>1641</v>
      </c>
      <c r="C391" t="s">
        <v>1852</v>
      </c>
      <c r="D391" t="s">
        <v>1853</v>
      </c>
      <c r="E391" t="s">
        <v>1899</v>
      </c>
    </row>
    <row r="392" spans="1:7" x14ac:dyDescent="0.3">
      <c r="A392" t="s">
        <v>896</v>
      </c>
      <c r="B392" t="s">
        <v>1641</v>
      </c>
      <c r="C392" t="s">
        <v>1852</v>
      </c>
      <c r="D392" t="s">
        <v>1853</v>
      </c>
      <c r="E392" t="s">
        <v>1899</v>
      </c>
    </row>
    <row r="393" spans="1:7" x14ac:dyDescent="0.3">
      <c r="A393" t="s">
        <v>898</v>
      </c>
      <c r="B393" t="s">
        <v>1641</v>
      </c>
      <c r="C393" t="s">
        <v>1654</v>
      </c>
      <c r="D393" t="s">
        <v>1669</v>
      </c>
      <c r="E393" t="s">
        <v>1670</v>
      </c>
      <c r="F393" t="s">
        <v>1900</v>
      </c>
      <c r="G393" t="s">
        <v>1901</v>
      </c>
    </row>
    <row r="394" spans="1:7" x14ac:dyDescent="0.3">
      <c r="A394" t="s">
        <v>900</v>
      </c>
      <c r="B394" t="s">
        <v>1641</v>
      </c>
      <c r="C394" t="s">
        <v>1795</v>
      </c>
      <c r="D394" t="s">
        <v>1796</v>
      </c>
      <c r="E394" t="s">
        <v>1797</v>
      </c>
      <c r="F394" t="s">
        <v>1798</v>
      </c>
      <c r="G394" t="s">
        <v>1902</v>
      </c>
    </row>
    <row r="395" spans="1:7" x14ac:dyDescent="0.3">
      <c r="A395" t="s">
        <v>902</v>
      </c>
      <c r="B395" t="s">
        <v>1641</v>
      </c>
      <c r="C395" t="s">
        <v>1795</v>
      </c>
      <c r="D395" t="s">
        <v>1796</v>
      </c>
      <c r="E395" t="s">
        <v>1797</v>
      </c>
      <c r="F395" t="s">
        <v>1798</v>
      </c>
      <c r="G395" t="s">
        <v>1902</v>
      </c>
    </row>
    <row r="396" spans="1:7" x14ac:dyDescent="0.3">
      <c r="A396" t="s">
        <v>904</v>
      </c>
      <c r="B396" t="s">
        <v>1641</v>
      </c>
      <c r="C396" t="s">
        <v>1642</v>
      </c>
      <c r="D396" t="s">
        <v>1650</v>
      </c>
      <c r="E396" t="s">
        <v>1662</v>
      </c>
      <c r="F396" t="s">
        <v>1663</v>
      </c>
      <c r="G396" t="s">
        <v>1903</v>
      </c>
    </row>
    <row r="397" spans="1:7" x14ac:dyDescent="0.3">
      <c r="A397" t="s">
        <v>910</v>
      </c>
      <c r="B397" t="s">
        <v>1904</v>
      </c>
      <c r="C397" t="s">
        <v>1905</v>
      </c>
      <c r="D397" t="s">
        <v>1906</v>
      </c>
    </row>
    <row r="398" spans="1:7" x14ac:dyDescent="0.3">
      <c r="A398" t="s">
        <v>924</v>
      </c>
      <c r="B398" t="s">
        <v>1641</v>
      </c>
      <c r="C398" t="s">
        <v>1642</v>
      </c>
      <c r="D398" t="s">
        <v>1650</v>
      </c>
      <c r="E398" t="s">
        <v>1662</v>
      </c>
      <c r="F398" t="s">
        <v>1663</v>
      </c>
      <c r="G398" t="s">
        <v>1664</v>
      </c>
    </row>
    <row r="399" spans="1:7" x14ac:dyDescent="0.3">
      <c r="A399" t="s">
        <v>926</v>
      </c>
      <c r="B399" t="s">
        <v>1641</v>
      </c>
      <c r="C399" t="s">
        <v>1642</v>
      </c>
      <c r="D399" t="s">
        <v>1650</v>
      </c>
      <c r="E399" t="s">
        <v>1662</v>
      </c>
      <c r="F399" t="s">
        <v>1663</v>
      </c>
      <c r="G399" t="s">
        <v>1664</v>
      </c>
    </row>
    <row r="400" spans="1:7" x14ac:dyDescent="0.3">
      <c r="A400" t="s">
        <v>928</v>
      </c>
      <c r="B400" t="s">
        <v>1641</v>
      </c>
      <c r="C400" t="s">
        <v>1907</v>
      </c>
      <c r="D400" t="s">
        <v>1908</v>
      </c>
      <c r="E400" t="s">
        <v>1909</v>
      </c>
      <c r="F400" t="s">
        <v>1910</v>
      </c>
    </row>
    <row r="401" spans="1:7" x14ac:dyDescent="0.3">
      <c r="A401" t="s">
        <v>930</v>
      </c>
      <c r="B401" t="s">
        <v>1641</v>
      </c>
      <c r="C401" t="s">
        <v>1907</v>
      </c>
      <c r="D401" t="s">
        <v>1908</v>
      </c>
      <c r="E401" t="s">
        <v>1909</v>
      </c>
      <c r="F401" t="s">
        <v>1910</v>
      </c>
    </row>
    <row r="402" spans="1:7" x14ac:dyDescent="0.3">
      <c r="A402" t="s">
        <v>932</v>
      </c>
      <c r="B402" t="s">
        <v>1641</v>
      </c>
      <c r="C402" t="s">
        <v>1654</v>
      </c>
      <c r="D402" t="s">
        <v>1655</v>
      </c>
      <c r="E402" t="s">
        <v>1656</v>
      </c>
      <c r="F402" t="s">
        <v>1657</v>
      </c>
      <c r="G402" t="s">
        <v>1911</v>
      </c>
    </row>
    <row r="403" spans="1:7" x14ac:dyDescent="0.3">
      <c r="A403" t="s">
        <v>934</v>
      </c>
      <c r="B403" t="s">
        <v>1641</v>
      </c>
      <c r="C403" t="s">
        <v>1642</v>
      </c>
      <c r="D403" t="s">
        <v>1643</v>
      </c>
      <c r="E403" t="s">
        <v>1647</v>
      </c>
      <c r="F403" t="s">
        <v>1648</v>
      </c>
      <c r="G403" t="s">
        <v>1649</v>
      </c>
    </row>
    <row r="404" spans="1:7" x14ac:dyDescent="0.3">
      <c r="A404" t="s">
        <v>936</v>
      </c>
      <c r="B404" t="s">
        <v>1641</v>
      </c>
      <c r="C404" t="s">
        <v>1642</v>
      </c>
      <c r="D404" t="s">
        <v>1643</v>
      </c>
      <c r="E404" t="s">
        <v>1647</v>
      </c>
      <c r="F404" t="s">
        <v>1648</v>
      </c>
      <c r="G404" t="s">
        <v>1649</v>
      </c>
    </row>
    <row r="405" spans="1:7" x14ac:dyDescent="0.3">
      <c r="A405" t="s">
        <v>938</v>
      </c>
      <c r="B405" t="s">
        <v>1641</v>
      </c>
      <c r="C405" t="s">
        <v>1642</v>
      </c>
      <c r="D405" t="s">
        <v>1643</v>
      </c>
      <c r="E405" t="s">
        <v>1647</v>
      </c>
      <c r="F405" t="s">
        <v>1648</v>
      </c>
      <c r="G405" t="s">
        <v>1649</v>
      </c>
    </row>
    <row r="406" spans="1:7" x14ac:dyDescent="0.3">
      <c r="A406" t="s">
        <v>940</v>
      </c>
      <c r="B406" t="s">
        <v>1641</v>
      </c>
      <c r="C406" t="s">
        <v>1642</v>
      </c>
      <c r="D406" t="s">
        <v>1643</v>
      </c>
      <c r="E406" t="s">
        <v>1647</v>
      </c>
      <c r="F406" t="s">
        <v>1648</v>
      </c>
      <c r="G406" t="s">
        <v>1649</v>
      </c>
    </row>
    <row r="407" spans="1:7" x14ac:dyDescent="0.3">
      <c r="A407" t="s">
        <v>942</v>
      </c>
      <c r="B407" t="s">
        <v>1641</v>
      </c>
      <c r="C407" t="s">
        <v>1642</v>
      </c>
      <c r="D407" t="s">
        <v>1730</v>
      </c>
      <c r="E407" t="s">
        <v>1731</v>
      </c>
      <c r="F407" t="s">
        <v>1912</v>
      </c>
      <c r="G407" t="s">
        <v>1913</v>
      </c>
    </row>
    <row r="408" spans="1:7" x14ac:dyDescent="0.3">
      <c r="A408" t="s">
        <v>944</v>
      </c>
      <c r="B408" t="s">
        <v>1641</v>
      </c>
      <c r="C408" t="s">
        <v>1642</v>
      </c>
      <c r="D408" t="s">
        <v>1730</v>
      </c>
      <c r="E408" t="s">
        <v>1731</v>
      </c>
      <c r="F408" t="s">
        <v>1912</v>
      </c>
      <c r="G408" t="s">
        <v>1913</v>
      </c>
    </row>
    <row r="409" spans="1:7" x14ac:dyDescent="0.3">
      <c r="A409" t="s">
        <v>946</v>
      </c>
      <c r="B409" t="s">
        <v>1641</v>
      </c>
      <c r="C409" t="s">
        <v>1704</v>
      </c>
      <c r="D409" t="s">
        <v>1914</v>
      </c>
      <c r="E409" t="s">
        <v>1915</v>
      </c>
      <c r="F409" t="s">
        <v>1916</v>
      </c>
      <c r="G409" t="s">
        <v>1917</v>
      </c>
    </row>
    <row r="410" spans="1:7" x14ac:dyDescent="0.3">
      <c r="A410" t="s">
        <v>949</v>
      </c>
      <c r="B410" t="s">
        <v>1641</v>
      </c>
      <c r="C410" t="s">
        <v>1704</v>
      </c>
      <c r="D410" t="s">
        <v>1914</v>
      </c>
      <c r="E410" t="s">
        <v>1915</v>
      </c>
      <c r="F410" t="s">
        <v>1916</v>
      </c>
      <c r="G410" t="s">
        <v>1917</v>
      </c>
    </row>
    <row r="411" spans="1:7" x14ac:dyDescent="0.3">
      <c r="A411" t="s">
        <v>951</v>
      </c>
      <c r="B411" t="s">
        <v>1641</v>
      </c>
      <c r="C411" t="s">
        <v>1704</v>
      </c>
      <c r="D411" t="s">
        <v>1914</v>
      </c>
      <c r="E411" t="s">
        <v>1915</v>
      </c>
      <c r="F411" t="s">
        <v>1916</v>
      </c>
      <c r="G411" t="s">
        <v>1917</v>
      </c>
    </row>
    <row r="412" spans="1:7" x14ac:dyDescent="0.3">
      <c r="A412" t="s">
        <v>953</v>
      </c>
      <c r="B412" t="s">
        <v>1641</v>
      </c>
      <c r="C412" t="s">
        <v>1795</v>
      </c>
      <c r="D412" t="s">
        <v>1796</v>
      </c>
      <c r="E412" t="s">
        <v>1797</v>
      </c>
      <c r="F412" t="s">
        <v>1798</v>
      </c>
      <c r="G412" t="s">
        <v>1799</v>
      </c>
    </row>
    <row r="413" spans="1:7" x14ac:dyDescent="0.3">
      <c r="A413" t="s">
        <v>955</v>
      </c>
      <c r="B413" t="s">
        <v>1641</v>
      </c>
      <c r="C413" t="s">
        <v>1689</v>
      </c>
      <c r="D413" t="s">
        <v>1690</v>
      </c>
      <c r="E413" t="s">
        <v>1691</v>
      </c>
      <c r="F413" t="s">
        <v>1692</v>
      </c>
      <c r="G413" t="s">
        <v>1918</v>
      </c>
    </row>
    <row r="414" spans="1:7" x14ac:dyDescent="0.3">
      <c r="A414" t="s">
        <v>957</v>
      </c>
      <c r="B414" t="s">
        <v>1641</v>
      </c>
      <c r="C414" t="s">
        <v>1642</v>
      </c>
      <c r="D414" t="s">
        <v>1650</v>
      </c>
      <c r="E414" t="s">
        <v>1743</v>
      </c>
      <c r="F414" t="s">
        <v>1877</v>
      </c>
      <c r="G414" t="s">
        <v>1919</v>
      </c>
    </row>
    <row r="415" spans="1:7" x14ac:dyDescent="0.3">
      <c r="A415" t="s">
        <v>961</v>
      </c>
      <c r="B415" t="s">
        <v>1641</v>
      </c>
      <c r="C415" t="s">
        <v>1642</v>
      </c>
      <c r="D415" t="s">
        <v>1650</v>
      </c>
      <c r="E415" t="s">
        <v>1743</v>
      </c>
      <c r="F415" t="s">
        <v>1877</v>
      </c>
      <c r="G415" t="s">
        <v>1919</v>
      </c>
    </row>
    <row r="416" spans="1:7" x14ac:dyDescent="0.3">
      <c r="A416" t="s">
        <v>963</v>
      </c>
      <c r="B416" t="s">
        <v>1641</v>
      </c>
      <c r="C416" t="s">
        <v>1642</v>
      </c>
      <c r="D416" t="s">
        <v>1650</v>
      </c>
      <c r="E416" t="s">
        <v>1743</v>
      </c>
      <c r="F416" t="s">
        <v>1877</v>
      </c>
      <c r="G416" t="s">
        <v>1919</v>
      </c>
    </row>
    <row r="417" spans="1:7" x14ac:dyDescent="0.3">
      <c r="A417" t="s">
        <v>965</v>
      </c>
      <c r="B417" t="s">
        <v>1641</v>
      </c>
      <c r="C417" t="s">
        <v>1920</v>
      </c>
      <c r="D417" t="s">
        <v>1921</v>
      </c>
      <c r="E417" t="s">
        <v>1922</v>
      </c>
      <c r="F417" t="s">
        <v>1923</v>
      </c>
    </row>
    <row r="418" spans="1:7" x14ac:dyDescent="0.3">
      <c r="A418" t="s">
        <v>967</v>
      </c>
      <c r="B418" t="s">
        <v>1641</v>
      </c>
      <c r="C418" t="s">
        <v>1920</v>
      </c>
      <c r="D418" t="s">
        <v>1921</v>
      </c>
      <c r="E418" t="s">
        <v>1922</v>
      </c>
      <c r="F418" t="s">
        <v>1923</v>
      </c>
    </row>
    <row r="419" spans="1:7" x14ac:dyDescent="0.3">
      <c r="A419" t="s">
        <v>969</v>
      </c>
      <c r="B419" t="s">
        <v>1641</v>
      </c>
      <c r="C419" t="s">
        <v>1924</v>
      </c>
      <c r="D419" t="s">
        <v>1925</v>
      </c>
      <c r="E419" t="s">
        <v>1926</v>
      </c>
      <c r="F419" t="s">
        <v>1927</v>
      </c>
    </row>
    <row r="420" spans="1:7" x14ac:dyDescent="0.3">
      <c r="A420" t="s">
        <v>975</v>
      </c>
      <c r="B420" t="s">
        <v>1641</v>
      </c>
      <c r="C420" t="s">
        <v>1642</v>
      </c>
      <c r="D420" t="s">
        <v>1650</v>
      </c>
      <c r="E420" t="s">
        <v>1659</v>
      </c>
      <c r="F420" t="s">
        <v>1702</v>
      </c>
      <c r="G420" t="s">
        <v>1703</v>
      </c>
    </row>
    <row r="421" spans="1:7" x14ac:dyDescent="0.3">
      <c r="A421" t="s">
        <v>977</v>
      </c>
      <c r="B421" t="s">
        <v>1641</v>
      </c>
      <c r="C421" t="s">
        <v>1642</v>
      </c>
      <c r="D421" t="s">
        <v>1650</v>
      </c>
      <c r="E421" t="s">
        <v>1659</v>
      </c>
      <c r="F421" t="s">
        <v>1702</v>
      </c>
      <c r="G421" t="s">
        <v>1703</v>
      </c>
    </row>
    <row r="422" spans="1:7" x14ac:dyDescent="0.3">
      <c r="A422" t="s">
        <v>979</v>
      </c>
      <c r="B422" t="s">
        <v>1641</v>
      </c>
      <c r="C422" t="s">
        <v>1642</v>
      </c>
      <c r="D422" t="s">
        <v>1650</v>
      </c>
      <c r="E422" t="s">
        <v>1659</v>
      </c>
      <c r="F422" t="s">
        <v>1702</v>
      </c>
      <c r="G422" t="s">
        <v>1703</v>
      </c>
    </row>
    <row r="423" spans="1:7" x14ac:dyDescent="0.3">
      <c r="A423" t="s">
        <v>981</v>
      </c>
      <c r="B423" t="s">
        <v>1641</v>
      </c>
      <c r="C423" t="s">
        <v>1642</v>
      </c>
      <c r="D423" t="s">
        <v>1650</v>
      </c>
      <c r="E423" t="s">
        <v>1659</v>
      </c>
      <c r="F423" t="s">
        <v>1702</v>
      </c>
      <c r="G423" t="s">
        <v>1703</v>
      </c>
    </row>
    <row r="424" spans="1:7" x14ac:dyDescent="0.3">
      <c r="A424" t="s">
        <v>983</v>
      </c>
      <c r="B424" t="s">
        <v>1641</v>
      </c>
      <c r="C424" t="s">
        <v>1642</v>
      </c>
      <c r="D424" t="s">
        <v>1650</v>
      </c>
      <c r="E424" t="s">
        <v>1659</v>
      </c>
      <c r="F424" t="s">
        <v>1702</v>
      </c>
      <c r="G424" t="s">
        <v>1703</v>
      </c>
    </row>
    <row r="425" spans="1:7" x14ac:dyDescent="0.3">
      <c r="A425" t="s">
        <v>985</v>
      </c>
      <c r="B425" t="s">
        <v>1641</v>
      </c>
      <c r="C425" t="s">
        <v>1642</v>
      </c>
      <c r="D425" t="s">
        <v>1650</v>
      </c>
      <c r="E425" t="s">
        <v>1659</v>
      </c>
      <c r="F425" t="s">
        <v>1702</v>
      </c>
      <c r="G425" t="s">
        <v>1703</v>
      </c>
    </row>
    <row r="426" spans="1:7" x14ac:dyDescent="0.3">
      <c r="A426" t="s">
        <v>987</v>
      </c>
      <c r="B426" t="s">
        <v>1641</v>
      </c>
      <c r="C426" t="s">
        <v>1642</v>
      </c>
      <c r="D426" t="s">
        <v>1650</v>
      </c>
      <c r="E426" t="s">
        <v>1659</v>
      </c>
      <c r="F426" t="s">
        <v>1702</v>
      </c>
      <c r="G426" t="s">
        <v>1703</v>
      </c>
    </row>
    <row r="427" spans="1:7" x14ac:dyDescent="0.3">
      <c r="A427" t="s">
        <v>990</v>
      </c>
      <c r="B427" t="s">
        <v>1641</v>
      </c>
      <c r="C427" t="s">
        <v>1642</v>
      </c>
      <c r="D427" t="s">
        <v>1650</v>
      </c>
      <c r="E427" t="s">
        <v>1659</v>
      </c>
      <c r="F427" t="s">
        <v>1702</v>
      </c>
      <c r="G427" t="s">
        <v>1703</v>
      </c>
    </row>
    <row r="428" spans="1:7" x14ac:dyDescent="0.3">
      <c r="A428" t="s">
        <v>992</v>
      </c>
      <c r="B428" t="s">
        <v>1641</v>
      </c>
      <c r="C428" t="s">
        <v>1642</v>
      </c>
      <c r="D428" t="s">
        <v>1650</v>
      </c>
      <c r="E428" t="s">
        <v>1659</v>
      </c>
      <c r="F428" t="s">
        <v>1702</v>
      </c>
      <c r="G428" t="s">
        <v>1703</v>
      </c>
    </row>
    <row r="429" spans="1:7" x14ac:dyDescent="0.3">
      <c r="A429" t="s">
        <v>994</v>
      </c>
      <c r="B429" t="s">
        <v>1641</v>
      </c>
      <c r="C429" t="s">
        <v>1642</v>
      </c>
      <c r="D429" t="s">
        <v>1650</v>
      </c>
      <c r="E429" t="s">
        <v>1659</v>
      </c>
      <c r="F429" t="s">
        <v>1702</v>
      </c>
      <c r="G429" t="s">
        <v>1703</v>
      </c>
    </row>
    <row r="430" spans="1:7" x14ac:dyDescent="0.3">
      <c r="A430" t="s">
        <v>996</v>
      </c>
      <c r="B430" t="s">
        <v>1641</v>
      </c>
      <c r="C430" t="s">
        <v>1642</v>
      </c>
      <c r="D430" t="s">
        <v>1650</v>
      </c>
      <c r="E430" t="s">
        <v>1659</v>
      </c>
      <c r="F430" t="s">
        <v>1702</v>
      </c>
      <c r="G430" t="s">
        <v>1703</v>
      </c>
    </row>
    <row r="431" spans="1:7" x14ac:dyDescent="0.3">
      <c r="A431" t="s">
        <v>998</v>
      </c>
      <c r="B431" t="s">
        <v>1641</v>
      </c>
      <c r="C431" t="s">
        <v>1642</v>
      </c>
      <c r="D431" t="s">
        <v>1650</v>
      </c>
      <c r="E431" t="s">
        <v>1659</v>
      </c>
      <c r="F431" t="s">
        <v>1702</v>
      </c>
      <c r="G431" t="s">
        <v>1703</v>
      </c>
    </row>
    <row r="432" spans="1:7" x14ac:dyDescent="0.3">
      <c r="A432" t="s">
        <v>1000</v>
      </c>
      <c r="B432" t="s">
        <v>1641</v>
      </c>
      <c r="C432" t="s">
        <v>1642</v>
      </c>
      <c r="D432" t="s">
        <v>1650</v>
      </c>
      <c r="E432" t="s">
        <v>1659</v>
      </c>
      <c r="F432" t="s">
        <v>1702</v>
      </c>
      <c r="G432" t="s">
        <v>1703</v>
      </c>
    </row>
    <row r="433" spans="1:7" x14ac:dyDescent="0.3">
      <c r="A433" t="s">
        <v>1002</v>
      </c>
      <c r="B433" t="s">
        <v>1641</v>
      </c>
      <c r="C433" t="s">
        <v>1642</v>
      </c>
      <c r="D433" t="s">
        <v>1650</v>
      </c>
      <c r="E433" t="s">
        <v>1659</v>
      </c>
      <c r="F433" t="s">
        <v>1702</v>
      </c>
      <c r="G433" t="s">
        <v>1703</v>
      </c>
    </row>
    <row r="434" spans="1:7" x14ac:dyDescent="0.3">
      <c r="A434" t="s">
        <v>1004</v>
      </c>
      <c r="B434" t="s">
        <v>1641</v>
      </c>
      <c r="C434" t="s">
        <v>1642</v>
      </c>
      <c r="D434" t="s">
        <v>1650</v>
      </c>
      <c r="E434" t="s">
        <v>1659</v>
      </c>
      <c r="F434" t="s">
        <v>1702</v>
      </c>
      <c r="G434" t="s">
        <v>1703</v>
      </c>
    </row>
    <row r="435" spans="1:7" x14ac:dyDescent="0.3">
      <c r="A435" t="s">
        <v>1006</v>
      </c>
      <c r="B435" t="s">
        <v>1641</v>
      </c>
      <c r="C435" t="s">
        <v>1642</v>
      </c>
      <c r="D435" t="s">
        <v>1650</v>
      </c>
      <c r="E435" t="s">
        <v>1659</v>
      </c>
      <c r="F435" t="s">
        <v>1702</v>
      </c>
      <c r="G435" t="s">
        <v>1703</v>
      </c>
    </row>
    <row r="436" spans="1:7" x14ac:dyDescent="0.3">
      <c r="A436" t="s">
        <v>1010</v>
      </c>
      <c r="B436" t="s">
        <v>1641</v>
      </c>
      <c r="C436" t="s">
        <v>1924</v>
      </c>
      <c r="D436" t="s">
        <v>1925</v>
      </c>
      <c r="E436" t="s">
        <v>1926</v>
      </c>
      <c r="F436" t="s">
        <v>1928</v>
      </c>
    </row>
    <row r="437" spans="1:7" x14ac:dyDescent="0.3">
      <c r="A437" t="s">
        <v>1012</v>
      </c>
      <c r="B437" t="s">
        <v>1641</v>
      </c>
      <c r="C437" t="s">
        <v>1654</v>
      </c>
      <c r="D437" t="s">
        <v>1655</v>
      </c>
      <c r="E437" t="s">
        <v>1656</v>
      </c>
      <c r="F437" t="s">
        <v>1657</v>
      </c>
      <c r="G437" t="s">
        <v>1822</v>
      </c>
    </row>
    <row r="438" spans="1:7" x14ac:dyDescent="0.3">
      <c r="A438" t="s">
        <v>1014</v>
      </c>
      <c r="B438" t="s">
        <v>1641</v>
      </c>
      <c r="C438" t="s">
        <v>1642</v>
      </c>
      <c r="D438" t="s">
        <v>1650</v>
      </c>
      <c r="E438" t="s">
        <v>1662</v>
      </c>
      <c r="F438" t="s">
        <v>1663</v>
      </c>
      <c r="G438" t="s">
        <v>1664</v>
      </c>
    </row>
    <row r="439" spans="1:7" x14ac:dyDescent="0.3">
      <c r="A439" t="s">
        <v>1016</v>
      </c>
      <c r="B439" t="s">
        <v>1641</v>
      </c>
      <c r="C439" t="s">
        <v>1654</v>
      </c>
      <c r="D439" t="s">
        <v>1655</v>
      </c>
      <c r="E439" t="s">
        <v>1656</v>
      </c>
      <c r="F439" t="s">
        <v>1657</v>
      </c>
      <c r="G439" t="s">
        <v>1929</v>
      </c>
    </row>
    <row r="440" spans="1:7" x14ac:dyDescent="0.3">
      <c r="A440" t="s">
        <v>1018</v>
      </c>
      <c r="B440" t="s">
        <v>1641</v>
      </c>
      <c r="C440" t="s">
        <v>1654</v>
      </c>
      <c r="D440" t="s">
        <v>1655</v>
      </c>
      <c r="E440" t="s">
        <v>1656</v>
      </c>
      <c r="F440" t="s">
        <v>1657</v>
      </c>
      <c r="G440" t="s">
        <v>1911</v>
      </c>
    </row>
    <row r="441" spans="1:7" x14ac:dyDescent="0.3">
      <c r="A441" t="s">
        <v>1020</v>
      </c>
      <c r="B441" t="s">
        <v>1641</v>
      </c>
      <c r="C441" t="s">
        <v>1920</v>
      </c>
      <c r="D441" t="s">
        <v>1921</v>
      </c>
      <c r="E441" t="s">
        <v>1922</v>
      </c>
      <c r="F441" t="s">
        <v>1930</v>
      </c>
    </row>
    <row r="442" spans="1:7" x14ac:dyDescent="0.3">
      <c r="A442" t="s">
        <v>1022</v>
      </c>
      <c r="B442" t="s">
        <v>1641</v>
      </c>
      <c r="C442" t="s">
        <v>1920</v>
      </c>
      <c r="D442" t="s">
        <v>1921</v>
      </c>
      <c r="E442" t="s">
        <v>1922</v>
      </c>
      <c r="F442" t="s">
        <v>1930</v>
      </c>
    </row>
    <row r="443" spans="1:7" x14ac:dyDescent="0.3">
      <c r="A443" t="s">
        <v>1024</v>
      </c>
      <c r="B443" t="s">
        <v>1641</v>
      </c>
      <c r="C443" t="s">
        <v>1654</v>
      </c>
      <c r="D443" t="s">
        <v>1721</v>
      </c>
      <c r="E443" t="s">
        <v>1722</v>
      </c>
      <c r="F443" t="s">
        <v>1723</v>
      </c>
      <c r="G443" t="s">
        <v>1724</v>
      </c>
    </row>
    <row r="444" spans="1:7" x14ac:dyDescent="0.3">
      <c r="A444" t="s">
        <v>1026</v>
      </c>
      <c r="B444" t="s">
        <v>1641</v>
      </c>
      <c r="C444" t="s">
        <v>1689</v>
      </c>
      <c r="D444" t="s">
        <v>1690</v>
      </c>
      <c r="E444" t="s">
        <v>1691</v>
      </c>
      <c r="F444" t="s">
        <v>1692</v>
      </c>
      <c r="G444" t="s">
        <v>1715</v>
      </c>
    </row>
    <row r="445" spans="1:7" x14ac:dyDescent="0.3">
      <c r="A445" t="s">
        <v>1030</v>
      </c>
      <c r="B445" t="s">
        <v>1641</v>
      </c>
      <c r="C445" t="s">
        <v>1654</v>
      </c>
      <c r="D445" t="s">
        <v>1655</v>
      </c>
      <c r="E445" t="s">
        <v>1656</v>
      </c>
      <c r="F445" t="s">
        <v>1931</v>
      </c>
      <c r="G445" t="s">
        <v>1932</v>
      </c>
    </row>
    <row r="446" spans="1:7" x14ac:dyDescent="0.3">
      <c r="A446" t="s">
        <v>1032</v>
      </c>
      <c r="B446" t="s">
        <v>1673</v>
      </c>
      <c r="C446" t="s">
        <v>1856</v>
      </c>
      <c r="D446" t="s">
        <v>1857</v>
      </c>
      <c r="E446" t="s">
        <v>1858</v>
      </c>
      <c r="F446" t="s">
        <v>1859</v>
      </c>
      <c r="G446" t="s">
        <v>1933</v>
      </c>
    </row>
    <row r="447" spans="1:7" x14ac:dyDescent="0.3">
      <c r="A447" t="s">
        <v>1034</v>
      </c>
      <c r="B447" t="s">
        <v>1673</v>
      </c>
      <c r="C447" t="s">
        <v>1856</v>
      </c>
      <c r="D447" t="s">
        <v>1857</v>
      </c>
      <c r="E447" t="s">
        <v>1858</v>
      </c>
      <c r="F447" t="s">
        <v>1859</v>
      </c>
      <c r="G447" t="s">
        <v>1933</v>
      </c>
    </row>
    <row r="448" spans="1:7" x14ac:dyDescent="0.3">
      <c r="A448" t="s">
        <v>1036</v>
      </c>
      <c r="B448" t="s">
        <v>1673</v>
      </c>
      <c r="C448" t="s">
        <v>1856</v>
      </c>
      <c r="D448" t="s">
        <v>1857</v>
      </c>
      <c r="E448" t="s">
        <v>1858</v>
      </c>
      <c r="F448" t="s">
        <v>1859</v>
      </c>
      <c r="G448" t="s">
        <v>1933</v>
      </c>
    </row>
    <row r="449" spans="1:7" x14ac:dyDescent="0.3">
      <c r="A449" t="s">
        <v>1038</v>
      </c>
      <c r="B449" t="s">
        <v>1641</v>
      </c>
      <c r="C449" t="s">
        <v>1642</v>
      </c>
      <c r="D449" t="s">
        <v>1643</v>
      </c>
      <c r="E449" t="s">
        <v>1697</v>
      </c>
      <c r="F449" t="s">
        <v>1698</v>
      </c>
      <c r="G449" t="s">
        <v>1699</v>
      </c>
    </row>
    <row r="450" spans="1:7" x14ac:dyDescent="0.3">
      <c r="A450" t="s">
        <v>1040</v>
      </c>
      <c r="B450" t="s">
        <v>1641</v>
      </c>
      <c r="C450" t="s">
        <v>1795</v>
      </c>
      <c r="D450" t="s">
        <v>1796</v>
      </c>
      <c r="E450" t="s">
        <v>1797</v>
      </c>
      <c r="F450" t="s">
        <v>1798</v>
      </c>
      <c r="G450" t="s">
        <v>1934</v>
      </c>
    </row>
    <row r="451" spans="1:7" x14ac:dyDescent="0.3">
      <c r="A451" t="s">
        <v>1042</v>
      </c>
      <c r="B451" t="s">
        <v>1641</v>
      </c>
      <c r="C451" t="s">
        <v>1642</v>
      </c>
      <c r="D451" t="s">
        <v>1643</v>
      </c>
      <c r="E451" t="s">
        <v>1935</v>
      </c>
      <c r="F451" t="s">
        <v>1936</v>
      </c>
    </row>
    <row r="452" spans="1:7" x14ac:dyDescent="0.3">
      <c r="A452" t="s">
        <v>1046</v>
      </c>
      <c r="B452" t="s">
        <v>1641</v>
      </c>
      <c r="C452" t="s">
        <v>1642</v>
      </c>
      <c r="D452" t="s">
        <v>1730</v>
      </c>
      <c r="E452" t="s">
        <v>1731</v>
      </c>
      <c r="F452" t="s">
        <v>1912</v>
      </c>
      <c r="G452" t="s">
        <v>1937</v>
      </c>
    </row>
    <row r="453" spans="1:7" x14ac:dyDescent="0.3">
      <c r="A453" t="s">
        <v>1048</v>
      </c>
      <c r="B453" t="s">
        <v>1641</v>
      </c>
      <c r="C453" t="s">
        <v>1642</v>
      </c>
      <c r="D453" t="s">
        <v>1730</v>
      </c>
      <c r="E453" t="s">
        <v>1731</v>
      </c>
      <c r="F453" t="s">
        <v>1912</v>
      </c>
      <c r="G453" t="s">
        <v>1937</v>
      </c>
    </row>
    <row r="454" spans="1:7" x14ac:dyDescent="0.3">
      <c r="A454" t="s">
        <v>1050</v>
      </c>
      <c r="B454" t="s">
        <v>1641</v>
      </c>
      <c r="C454" t="s">
        <v>1642</v>
      </c>
      <c r="D454" t="s">
        <v>1730</v>
      </c>
      <c r="E454" t="s">
        <v>1731</v>
      </c>
      <c r="F454" t="s">
        <v>1912</v>
      </c>
      <c r="G454" t="s">
        <v>1937</v>
      </c>
    </row>
    <row r="455" spans="1:7" x14ac:dyDescent="0.3">
      <c r="A455" t="s">
        <v>1056</v>
      </c>
      <c r="B455" t="s">
        <v>1641</v>
      </c>
      <c r="C455" t="s">
        <v>1642</v>
      </c>
      <c r="D455" t="s">
        <v>1650</v>
      </c>
      <c r="E455" t="s">
        <v>1662</v>
      </c>
      <c r="F455" t="s">
        <v>1663</v>
      </c>
      <c r="G455" t="s">
        <v>1664</v>
      </c>
    </row>
    <row r="456" spans="1:7" x14ac:dyDescent="0.3">
      <c r="A456" t="s">
        <v>1058</v>
      </c>
      <c r="B456" t="s">
        <v>1641</v>
      </c>
      <c r="C456" t="s">
        <v>1654</v>
      </c>
      <c r="D456" t="s">
        <v>1655</v>
      </c>
      <c r="E456" t="s">
        <v>1656</v>
      </c>
      <c r="F456" t="s">
        <v>1657</v>
      </c>
      <c r="G456" t="s">
        <v>1938</v>
      </c>
    </row>
    <row r="457" spans="1:7" x14ac:dyDescent="0.3">
      <c r="A457" t="s">
        <v>1060</v>
      </c>
      <c r="B457" t="s">
        <v>1641</v>
      </c>
      <c r="C457" t="s">
        <v>1654</v>
      </c>
      <c r="D457" t="s">
        <v>1721</v>
      </c>
      <c r="E457" t="s">
        <v>1722</v>
      </c>
      <c r="F457" t="s">
        <v>1723</v>
      </c>
      <c r="G457" t="s">
        <v>1821</v>
      </c>
    </row>
    <row r="458" spans="1:7" x14ac:dyDescent="0.3">
      <c r="A458" t="s">
        <v>1062</v>
      </c>
      <c r="B458" t="s">
        <v>1641</v>
      </c>
      <c r="C458" t="s">
        <v>1654</v>
      </c>
      <c r="D458" t="s">
        <v>1721</v>
      </c>
      <c r="E458" t="s">
        <v>1722</v>
      </c>
      <c r="F458" t="s">
        <v>1939</v>
      </c>
      <c r="G458" t="s">
        <v>1940</v>
      </c>
    </row>
    <row r="459" spans="1:7" x14ac:dyDescent="0.3">
      <c r="A459" t="s">
        <v>1064</v>
      </c>
      <c r="B459" t="s">
        <v>1641</v>
      </c>
      <c r="C459" t="s">
        <v>1795</v>
      </c>
      <c r="D459" t="s">
        <v>1796</v>
      </c>
      <c r="E459" t="s">
        <v>1797</v>
      </c>
      <c r="F459" t="s">
        <v>1798</v>
      </c>
      <c r="G459" t="s">
        <v>1799</v>
      </c>
    </row>
    <row r="460" spans="1:7" x14ac:dyDescent="0.3">
      <c r="A460" t="s">
        <v>1066</v>
      </c>
      <c r="B460" t="s">
        <v>1641</v>
      </c>
      <c r="C460" t="s">
        <v>1642</v>
      </c>
      <c r="D460" t="s">
        <v>1684</v>
      </c>
      <c r="E460" t="s">
        <v>1685</v>
      </c>
      <c r="F460" t="s">
        <v>1710</v>
      </c>
      <c r="G460" t="s">
        <v>1862</v>
      </c>
    </row>
    <row r="461" spans="1:7" x14ac:dyDescent="0.3">
      <c r="A461" t="s">
        <v>1068</v>
      </c>
      <c r="B461" t="s">
        <v>1641</v>
      </c>
      <c r="C461" t="s">
        <v>1654</v>
      </c>
      <c r="D461" t="s">
        <v>1655</v>
      </c>
      <c r="E461" t="s">
        <v>1656</v>
      </c>
      <c r="F461" t="s">
        <v>1657</v>
      </c>
      <c r="G461" t="s">
        <v>1941</v>
      </c>
    </row>
    <row r="462" spans="1:7" x14ac:dyDescent="0.3">
      <c r="A462" t="s">
        <v>1070</v>
      </c>
      <c r="B462" t="s">
        <v>1641</v>
      </c>
      <c r="C462" t="s">
        <v>1642</v>
      </c>
      <c r="D462" t="s">
        <v>1684</v>
      </c>
      <c r="E462" t="s">
        <v>1685</v>
      </c>
      <c r="F462" t="s">
        <v>1710</v>
      </c>
      <c r="G462" t="s">
        <v>1942</v>
      </c>
    </row>
    <row r="463" spans="1:7" x14ac:dyDescent="0.3">
      <c r="A463" t="s">
        <v>1073</v>
      </c>
      <c r="B463" t="s">
        <v>1641</v>
      </c>
      <c r="C463" t="s">
        <v>1642</v>
      </c>
      <c r="D463" t="s">
        <v>1643</v>
      </c>
      <c r="E463" t="s">
        <v>1647</v>
      </c>
      <c r="F463" t="s">
        <v>1648</v>
      </c>
      <c r="G463" t="s">
        <v>1649</v>
      </c>
    </row>
    <row r="464" spans="1:7" x14ac:dyDescent="0.3">
      <c r="A464" t="s">
        <v>1075</v>
      </c>
      <c r="B464" t="s">
        <v>1641</v>
      </c>
      <c r="C464" t="s">
        <v>1642</v>
      </c>
      <c r="D464" t="s">
        <v>1643</v>
      </c>
      <c r="E464" t="s">
        <v>1647</v>
      </c>
      <c r="F464" t="s">
        <v>1648</v>
      </c>
      <c r="G464" t="s">
        <v>1649</v>
      </c>
    </row>
    <row r="465" spans="1:8" x14ac:dyDescent="0.3">
      <c r="A465" t="s">
        <v>1077</v>
      </c>
      <c r="B465" t="s">
        <v>1641</v>
      </c>
      <c r="C465" t="s">
        <v>1642</v>
      </c>
      <c r="D465" t="s">
        <v>1643</v>
      </c>
      <c r="E465" t="s">
        <v>1647</v>
      </c>
      <c r="F465" t="s">
        <v>1648</v>
      </c>
      <c r="G465" t="s">
        <v>1649</v>
      </c>
    </row>
    <row r="466" spans="1:8" x14ac:dyDescent="0.3">
      <c r="A466" t="s">
        <v>1079</v>
      </c>
      <c r="B466" t="s">
        <v>1641</v>
      </c>
      <c r="C466" t="s">
        <v>1642</v>
      </c>
      <c r="D466" t="s">
        <v>1643</v>
      </c>
      <c r="E466" t="s">
        <v>1647</v>
      </c>
      <c r="F466" t="s">
        <v>1648</v>
      </c>
      <c r="G466" t="s">
        <v>1649</v>
      </c>
    </row>
    <row r="467" spans="1:8" x14ac:dyDescent="0.3">
      <c r="A467" t="s">
        <v>1081</v>
      </c>
      <c r="B467" t="s">
        <v>1641</v>
      </c>
      <c r="C467" t="s">
        <v>1642</v>
      </c>
      <c r="D467" t="s">
        <v>1643</v>
      </c>
      <c r="E467" t="s">
        <v>1647</v>
      </c>
      <c r="F467" t="s">
        <v>1648</v>
      </c>
      <c r="G467" t="s">
        <v>1649</v>
      </c>
    </row>
    <row r="468" spans="1:8" x14ac:dyDescent="0.3">
      <c r="A468" t="s">
        <v>1083</v>
      </c>
      <c r="B468" t="s">
        <v>1641</v>
      </c>
      <c r="C468" t="s">
        <v>1642</v>
      </c>
      <c r="D468" t="s">
        <v>1643</v>
      </c>
      <c r="E468" t="s">
        <v>1647</v>
      </c>
      <c r="F468" t="s">
        <v>1648</v>
      </c>
      <c r="G468" t="s">
        <v>1649</v>
      </c>
    </row>
    <row r="469" spans="1:8" x14ac:dyDescent="0.3">
      <c r="A469" t="s">
        <v>1085</v>
      </c>
      <c r="B469" t="s">
        <v>1641</v>
      </c>
      <c r="C469" t="s">
        <v>1943</v>
      </c>
      <c r="D469" t="s">
        <v>1944</v>
      </c>
      <c r="E469" t="s">
        <v>1945</v>
      </c>
      <c r="F469" t="s">
        <v>1946</v>
      </c>
    </row>
    <row r="470" spans="1:8" x14ac:dyDescent="0.3">
      <c r="A470" t="s">
        <v>1087</v>
      </c>
      <c r="B470" t="s">
        <v>1641</v>
      </c>
      <c r="C470" t="s">
        <v>1943</v>
      </c>
      <c r="D470" t="s">
        <v>1944</v>
      </c>
      <c r="E470" t="s">
        <v>1945</v>
      </c>
      <c r="F470" t="s">
        <v>1947</v>
      </c>
    </row>
    <row r="471" spans="1:8" x14ac:dyDescent="0.3">
      <c r="A471" t="s">
        <v>1090</v>
      </c>
      <c r="B471" t="s">
        <v>1641</v>
      </c>
      <c r="C471" t="s">
        <v>1642</v>
      </c>
      <c r="D471" t="s">
        <v>1650</v>
      </c>
      <c r="E471" t="s">
        <v>1726</v>
      </c>
      <c r="F471" t="s">
        <v>1734</v>
      </c>
      <c r="G471" t="s">
        <v>1948</v>
      </c>
      <c r="H471" t="s">
        <v>1949</v>
      </c>
    </row>
    <row r="472" spans="1:8" x14ac:dyDescent="0.3">
      <c r="A472" t="s">
        <v>1092</v>
      </c>
      <c r="B472" t="s">
        <v>1641</v>
      </c>
      <c r="C472" t="s">
        <v>1642</v>
      </c>
      <c r="D472" t="s">
        <v>1650</v>
      </c>
      <c r="E472" t="s">
        <v>1726</v>
      </c>
      <c r="F472" t="s">
        <v>1734</v>
      </c>
      <c r="G472" t="s">
        <v>1948</v>
      </c>
      <c r="H472" t="s">
        <v>1949</v>
      </c>
    </row>
    <row r="473" spans="1:8" x14ac:dyDescent="0.3">
      <c r="A473" t="s">
        <v>1094</v>
      </c>
      <c r="B473" t="s">
        <v>1641</v>
      </c>
      <c r="C473" t="s">
        <v>1642</v>
      </c>
      <c r="D473" t="s">
        <v>1650</v>
      </c>
      <c r="E473" t="s">
        <v>1726</v>
      </c>
      <c r="F473" t="s">
        <v>1734</v>
      </c>
      <c r="G473" t="s">
        <v>1948</v>
      </c>
      <c r="H473" t="s">
        <v>1949</v>
      </c>
    </row>
    <row r="474" spans="1:8" x14ac:dyDescent="0.3">
      <c r="A474" t="s">
        <v>1096</v>
      </c>
      <c r="B474" t="s">
        <v>1641</v>
      </c>
      <c r="C474" t="s">
        <v>1852</v>
      </c>
      <c r="D474" t="s">
        <v>1853</v>
      </c>
      <c r="E474" t="s">
        <v>1854</v>
      </c>
      <c r="F474" t="s">
        <v>1950</v>
      </c>
    </row>
    <row r="475" spans="1:8" x14ac:dyDescent="0.3">
      <c r="A475" t="s">
        <v>1098</v>
      </c>
      <c r="B475" t="s">
        <v>1641</v>
      </c>
      <c r="C475" t="s">
        <v>1852</v>
      </c>
      <c r="D475" t="s">
        <v>1853</v>
      </c>
      <c r="E475" t="s">
        <v>1854</v>
      </c>
      <c r="F475" t="s">
        <v>1950</v>
      </c>
    </row>
    <row r="476" spans="1:8" x14ac:dyDescent="0.3">
      <c r="A476" t="s">
        <v>1100</v>
      </c>
      <c r="B476" t="s">
        <v>1641</v>
      </c>
      <c r="C476" t="s">
        <v>1654</v>
      </c>
      <c r="D476" t="s">
        <v>1669</v>
      </c>
      <c r="E476" t="s">
        <v>1670</v>
      </c>
      <c r="F476" t="s">
        <v>1671</v>
      </c>
      <c r="G476" t="s">
        <v>1951</v>
      </c>
    </row>
    <row r="477" spans="1:8" x14ac:dyDescent="0.3">
      <c r="A477" t="s">
        <v>1102</v>
      </c>
      <c r="B477" t="s">
        <v>1641</v>
      </c>
      <c r="C477" t="s">
        <v>1654</v>
      </c>
      <c r="D477" t="s">
        <v>1669</v>
      </c>
      <c r="E477" t="s">
        <v>1670</v>
      </c>
      <c r="F477" t="s">
        <v>1671</v>
      </c>
      <c r="G477" t="s">
        <v>1951</v>
      </c>
    </row>
    <row r="478" spans="1:8" x14ac:dyDescent="0.3">
      <c r="A478" t="s">
        <v>1104</v>
      </c>
      <c r="B478" t="s">
        <v>1641</v>
      </c>
      <c r="C478" t="s">
        <v>1654</v>
      </c>
      <c r="D478" t="s">
        <v>1655</v>
      </c>
      <c r="E478" t="s">
        <v>1656</v>
      </c>
      <c r="F478" t="s">
        <v>1657</v>
      </c>
      <c r="G478" t="s">
        <v>1822</v>
      </c>
    </row>
    <row r="479" spans="1:8" x14ac:dyDescent="0.3">
      <c r="A479" t="s">
        <v>1106</v>
      </c>
      <c r="B479" t="s">
        <v>1641</v>
      </c>
      <c r="C479" t="s">
        <v>1642</v>
      </c>
      <c r="D479" t="s">
        <v>1643</v>
      </c>
      <c r="E479" t="s">
        <v>1647</v>
      </c>
      <c r="F479" t="s">
        <v>1648</v>
      </c>
      <c r="G479" t="s">
        <v>1649</v>
      </c>
    </row>
    <row r="480" spans="1:8" x14ac:dyDescent="0.3">
      <c r="A480" t="s">
        <v>1108</v>
      </c>
      <c r="B480" t="s">
        <v>1641</v>
      </c>
      <c r="C480" t="s">
        <v>1642</v>
      </c>
      <c r="D480" t="s">
        <v>1643</v>
      </c>
      <c r="E480" t="s">
        <v>1647</v>
      </c>
      <c r="F480" t="s">
        <v>1648</v>
      </c>
      <c r="G480" t="s">
        <v>1649</v>
      </c>
    </row>
    <row r="481" spans="1:7" x14ac:dyDescent="0.3">
      <c r="A481" t="s">
        <v>1110</v>
      </c>
      <c r="B481" t="s">
        <v>1641</v>
      </c>
      <c r="C481" t="s">
        <v>1642</v>
      </c>
      <c r="D481" t="s">
        <v>1643</v>
      </c>
      <c r="E481" t="s">
        <v>1647</v>
      </c>
      <c r="F481" t="s">
        <v>1648</v>
      </c>
      <c r="G481" t="s">
        <v>1649</v>
      </c>
    </row>
    <row r="482" spans="1:7" x14ac:dyDescent="0.3">
      <c r="A482" t="s">
        <v>1112</v>
      </c>
      <c r="B482" t="s">
        <v>1641</v>
      </c>
      <c r="C482" t="s">
        <v>1642</v>
      </c>
      <c r="D482" t="s">
        <v>1643</v>
      </c>
      <c r="E482" t="s">
        <v>1647</v>
      </c>
      <c r="F482" t="s">
        <v>1648</v>
      </c>
      <c r="G482" t="s">
        <v>1649</v>
      </c>
    </row>
    <row r="483" spans="1:7" x14ac:dyDescent="0.3">
      <c r="A483" t="s">
        <v>1122</v>
      </c>
      <c r="B483" t="s">
        <v>1641</v>
      </c>
      <c r="C483" t="s">
        <v>1654</v>
      </c>
      <c r="D483" t="s">
        <v>1669</v>
      </c>
      <c r="E483" t="s">
        <v>1670</v>
      </c>
      <c r="F483" t="s">
        <v>1680</v>
      </c>
      <c r="G483" t="s">
        <v>1952</v>
      </c>
    </row>
    <row r="484" spans="1:7" x14ac:dyDescent="0.3">
      <c r="A484" t="s">
        <v>1124</v>
      </c>
      <c r="B484" t="s">
        <v>1641</v>
      </c>
      <c r="C484" t="s">
        <v>1654</v>
      </c>
      <c r="D484" t="s">
        <v>1655</v>
      </c>
      <c r="E484" t="s">
        <v>1656</v>
      </c>
      <c r="F484" t="s">
        <v>1657</v>
      </c>
      <c r="G484" t="s">
        <v>1953</v>
      </c>
    </row>
    <row r="485" spans="1:7" x14ac:dyDescent="0.3">
      <c r="A485" t="s">
        <v>1126</v>
      </c>
      <c r="B485" t="s">
        <v>1641</v>
      </c>
      <c r="C485" t="s">
        <v>1642</v>
      </c>
      <c r="D485" t="s">
        <v>1650</v>
      </c>
      <c r="E485" t="s">
        <v>1662</v>
      </c>
      <c r="F485" t="s">
        <v>1663</v>
      </c>
      <c r="G485" t="s">
        <v>1664</v>
      </c>
    </row>
    <row r="486" spans="1:7" x14ac:dyDescent="0.3">
      <c r="A486" t="s">
        <v>1128</v>
      </c>
      <c r="B486" t="s">
        <v>1641</v>
      </c>
      <c r="C486" t="s">
        <v>1642</v>
      </c>
      <c r="D486" t="s">
        <v>1650</v>
      </c>
      <c r="E486" t="s">
        <v>1662</v>
      </c>
      <c r="F486" t="s">
        <v>1663</v>
      </c>
      <c r="G486" t="s">
        <v>1664</v>
      </c>
    </row>
    <row r="487" spans="1:7" x14ac:dyDescent="0.3">
      <c r="A487" t="s">
        <v>1130</v>
      </c>
      <c r="B487" t="s">
        <v>1641</v>
      </c>
      <c r="C487" t="s">
        <v>1642</v>
      </c>
      <c r="D487" t="s">
        <v>1650</v>
      </c>
      <c r="E487" t="s">
        <v>1662</v>
      </c>
      <c r="F487" t="s">
        <v>1663</v>
      </c>
      <c r="G487" t="s">
        <v>1903</v>
      </c>
    </row>
    <row r="488" spans="1:7" x14ac:dyDescent="0.3">
      <c r="A488" t="s">
        <v>1132</v>
      </c>
      <c r="B488" t="s">
        <v>1641</v>
      </c>
      <c r="C488" t="s">
        <v>1642</v>
      </c>
      <c r="D488" t="s">
        <v>1684</v>
      </c>
      <c r="E488" t="s">
        <v>1753</v>
      </c>
      <c r="F488" t="s">
        <v>1954</v>
      </c>
      <c r="G488" t="s">
        <v>1955</v>
      </c>
    </row>
    <row r="489" spans="1:7" x14ac:dyDescent="0.3">
      <c r="A489" t="s">
        <v>1134</v>
      </c>
      <c r="B489" t="s">
        <v>1641</v>
      </c>
      <c r="C489" t="s">
        <v>1642</v>
      </c>
      <c r="D489" t="s">
        <v>1643</v>
      </c>
      <c r="E489" t="s">
        <v>1700</v>
      </c>
    </row>
    <row r="490" spans="1:7" x14ac:dyDescent="0.3">
      <c r="A490" t="s">
        <v>1137</v>
      </c>
      <c r="B490" t="s">
        <v>1641</v>
      </c>
      <c r="C490" t="s">
        <v>1642</v>
      </c>
      <c r="D490" t="s">
        <v>1643</v>
      </c>
      <c r="E490" t="s">
        <v>1864</v>
      </c>
      <c r="F490" t="s">
        <v>1865</v>
      </c>
      <c r="G490" t="s">
        <v>1956</v>
      </c>
    </row>
    <row r="491" spans="1:7" x14ac:dyDescent="0.3">
      <c r="A491" t="s">
        <v>1139</v>
      </c>
      <c r="B491" t="s">
        <v>1641</v>
      </c>
      <c r="C491" t="s">
        <v>1654</v>
      </c>
      <c r="D491" t="s">
        <v>1655</v>
      </c>
      <c r="E491" t="s">
        <v>1656</v>
      </c>
      <c r="F491" t="s">
        <v>1657</v>
      </c>
      <c r="G491" t="s">
        <v>1957</v>
      </c>
    </row>
    <row r="492" spans="1:7" x14ac:dyDescent="0.3">
      <c r="A492" t="s">
        <v>1141</v>
      </c>
      <c r="B492" t="s">
        <v>1641</v>
      </c>
      <c r="C492" t="s">
        <v>1642</v>
      </c>
      <c r="D492" t="s">
        <v>1643</v>
      </c>
      <c r="E492" t="s">
        <v>1700</v>
      </c>
    </row>
    <row r="493" spans="1:7" x14ac:dyDescent="0.3">
      <c r="A493" t="s">
        <v>1143</v>
      </c>
      <c r="B493" t="s">
        <v>1641</v>
      </c>
      <c r="C493" t="s">
        <v>1801</v>
      </c>
      <c r="D493" t="s">
        <v>1802</v>
      </c>
      <c r="E493" t="s">
        <v>1803</v>
      </c>
      <c r="F493" t="s">
        <v>1804</v>
      </c>
      <c r="G493" t="s">
        <v>1958</v>
      </c>
    </row>
    <row r="494" spans="1:7" x14ac:dyDescent="0.3">
      <c r="A494" t="s">
        <v>1145</v>
      </c>
      <c r="B494" t="s">
        <v>1641</v>
      </c>
      <c r="C494" t="s">
        <v>1801</v>
      </c>
      <c r="D494" t="s">
        <v>1802</v>
      </c>
      <c r="E494" t="s">
        <v>1803</v>
      </c>
      <c r="F494" t="s">
        <v>1804</v>
      </c>
      <c r="G494" t="s">
        <v>1958</v>
      </c>
    </row>
    <row r="495" spans="1:7" x14ac:dyDescent="0.3">
      <c r="A495" t="s">
        <v>1147</v>
      </c>
      <c r="B495" t="s">
        <v>1641</v>
      </c>
      <c r="C495" t="s">
        <v>1642</v>
      </c>
      <c r="D495" t="s">
        <v>1650</v>
      </c>
      <c r="E495" t="s">
        <v>1662</v>
      </c>
      <c r="F495" t="s">
        <v>1663</v>
      </c>
      <c r="G495" t="s">
        <v>1664</v>
      </c>
    </row>
    <row r="496" spans="1:7" x14ac:dyDescent="0.3">
      <c r="A496" t="s">
        <v>1149</v>
      </c>
      <c r="B496" t="s">
        <v>1641</v>
      </c>
      <c r="C496" t="s">
        <v>1924</v>
      </c>
      <c r="D496" t="s">
        <v>1959</v>
      </c>
      <c r="E496" t="s">
        <v>1960</v>
      </c>
    </row>
    <row r="497" spans="1:7" x14ac:dyDescent="0.3">
      <c r="A497" t="s">
        <v>1151</v>
      </c>
      <c r="B497" t="s">
        <v>1641</v>
      </c>
      <c r="C497" t="s">
        <v>1924</v>
      </c>
      <c r="D497" t="s">
        <v>1959</v>
      </c>
      <c r="E497" t="s">
        <v>1960</v>
      </c>
    </row>
    <row r="498" spans="1:7" x14ac:dyDescent="0.3">
      <c r="A498" t="s">
        <v>1153</v>
      </c>
      <c r="B498" t="s">
        <v>1641</v>
      </c>
      <c r="C498" t="s">
        <v>1924</v>
      </c>
      <c r="D498" t="s">
        <v>1959</v>
      </c>
      <c r="E498" t="s">
        <v>1960</v>
      </c>
    </row>
    <row r="499" spans="1:7" x14ac:dyDescent="0.3">
      <c r="A499" t="s">
        <v>1155</v>
      </c>
      <c r="B499" t="s">
        <v>1641</v>
      </c>
      <c r="C499" t="s">
        <v>1654</v>
      </c>
      <c r="D499" t="s">
        <v>1655</v>
      </c>
      <c r="E499" t="s">
        <v>1656</v>
      </c>
      <c r="F499" t="s">
        <v>1657</v>
      </c>
      <c r="G499" t="s">
        <v>1961</v>
      </c>
    </row>
    <row r="500" spans="1:7" x14ac:dyDescent="0.3">
      <c r="A500" t="s">
        <v>1157</v>
      </c>
      <c r="B500" t="s">
        <v>1641</v>
      </c>
      <c r="C500" t="s">
        <v>1654</v>
      </c>
      <c r="D500" t="s">
        <v>1739</v>
      </c>
      <c r="E500" t="s">
        <v>1740</v>
      </c>
      <c r="F500" t="s">
        <v>1741</v>
      </c>
    </row>
    <row r="501" spans="1:7" x14ac:dyDescent="0.3">
      <c r="A501" t="s">
        <v>1159</v>
      </c>
      <c r="B501" t="s">
        <v>1641</v>
      </c>
      <c r="C501" t="s">
        <v>1654</v>
      </c>
      <c r="D501" t="s">
        <v>1655</v>
      </c>
      <c r="E501" t="s">
        <v>1656</v>
      </c>
      <c r="F501" t="s">
        <v>1657</v>
      </c>
      <c r="G501" t="s">
        <v>1701</v>
      </c>
    </row>
    <row r="502" spans="1:7" x14ac:dyDescent="0.3">
      <c r="A502" t="s">
        <v>1165</v>
      </c>
      <c r="B502" t="s">
        <v>1641</v>
      </c>
      <c r="C502" t="s">
        <v>1642</v>
      </c>
      <c r="D502" t="s">
        <v>1650</v>
      </c>
      <c r="E502" t="s">
        <v>1659</v>
      </c>
      <c r="F502" t="s">
        <v>1702</v>
      </c>
      <c r="G502" t="s">
        <v>1703</v>
      </c>
    </row>
    <row r="503" spans="1:7" x14ac:dyDescent="0.3">
      <c r="A503" t="s">
        <v>1177</v>
      </c>
      <c r="B503" t="s">
        <v>1641</v>
      </c>
      <c r="C503" t="s">
        <v>1642</v>
      </c>
      <c r="D503" t="s">
        <v>1684</v>
      </c>
      <c r="E503" t="s">
        <v>1685</v>
      </c>
      <c r="F503" t="s">
        <v>1710</v>
      </c>
      <c r="G503" t="s">
        <v>1942</v>
      </c>
    </row>
    <row r="504" spans="1:7" x14ac:dyDescent="0.3">
      <c r="A504" t="s">
        <v>1181</v>
      </c>
      <c r="B504" t="s">
        <v>1641</v>
      </c>
      <c r="C504" t="s">
        <v>1642</v>
      </c>
      <c r="D504" t="s">
        <v>1650</v>
      </c>
      <c r="E504" t="s">
        <v>1662</v>
      </c>
      <c r="F504" t="s">
        <v>1663</v>
      </c>
      <c r="G504" t="s">
        <v>1664</v>
      </c>
    </row>
    <row r="505" spans="1:7" x14ac:dyDescent="0.3">
      <c r="A505" t="s">
        <v>1185</v>
      </c>
      <c r="B505" t="s">
        <v>1641</v>
      </c>
      <c r="C505" t="s">
        <v>1654</v>
      </c>
      <c r="D505" t="s">
        <v>1655</v>
      </c>
      <c r="E505" t="s">
        <v>1656</v>
      </c>
      <c r="F505" t="s">
        <v>1840</v>
      </c>
      <c r="G505" t="s">
        <v>1841</v>
      </c>
    </row>
    <row r="506" spans="1:7" x14ac:dyDescent="0.3">
      <c r="A506" t="s">
        <v>1187</v>
      </c>
      <c r="B506" t="s">
        <v>1641</v>
      </c>
      <c r="C506" t="s">
        <v>1642</v>
      </c>
      <c r="D506" t="s">
        <v>1643</v>
      </c>
      <c r="E506" t="s">
        <v>1962</v>
      </c>
      <c r="F506" t="s">
        <v>1963</v>
      </c>
      <c r="G506" t="s">
        <v>1964</v>
      </c>
    </row>
    <row r="507" spans="1:7" x14ac:dyDescent="0.3">
      <c r="A507" t="s">
        <v>1189</v>
      </c>
      <c r="B507" t="s">
        <v>1641</v>
      </c>
      <c r="C507" t="s">
        <v>1654</v>
      </c>
      <c r="D507" t="s">
        <v>1655</v>
      </c>
      <c r="E507" t="s">
        <v>1656</v>
      </c>
      <c r="F507" t="s">
        <v>1840</v>
      </c>
      <c r="G507" t="s">
        <v>1841</v>
      </c>
    </row>
    <row r="508" spans="1:7" x14ac:dyDescent="0.3">
      <c r="A508" t="s">
        <v>1191</v>
      </c>
      <c r="B508" t="s">
        <v>1641</v>
      </c>
      <c r="C508" t="s">
        <v>1795</v>
      </c>
      <c r="D508" t="s">
        <v>1796</v>
      </c>
      <c r="E508" t="s">
        <v>1797</v>
      </c>
      <c r="F508" t="s">
        <v>1798</v>
      </c>
      <c r="G508" t="s">
        <v>1799</v>
      </c>
    </row>
    <row r="509" spans="1:7" x14ac:dyDescent="0.3">
      <c r="A509" t="s">
        <v>1193</v>
      </c>
      <c r="B509" t="s">
        <v>1641</v>
      </c>
      <c r="C509" t="s">
        <v>1924</v>
      </c>
      <c r="D509" t="s">
        <v>1925</v>
      </c>
      <c r="E509" t="s">
        <v>1926</v>
      </c>
      <c r="F509" t="s">
        <v>1928</v>
      </c>
    </row>
    <row r="510" spans="1:7" x14ac:dyDescent="0.3">
      <c r="A510" t="s">
        <v>1195</v>
      </c>
      <c r="B510" t="s">
        <v>1641</v>
      </c>
      <c r="C510" t="s">
        <v>1654</v>
      </c>
      <c r="D510" t="s">
        <v>1655</v>
      </c>
      <c r="E510" t="s">
        <v>1656</v>
      </c>
      <c r="F510" t="s">
        <v>1931</v>
      </c>
      <c r="G510" t="s">
        <v>1965</v>
      </c>
    </row>
    <row r="511" spans="1:7" x14ac:dyDescent="0.3">
      <c r="A511" t="s">
        <v>1197</v>
      </c>
      <c r="B511" t="s">
        <v>1641</v>
      </c>
      <c r="C511" t="s">
        <v>1654</v>
      </c>
      <c r="D511" t="s">
        <v>1721</v>
      </c>
      <c r="E511" t="s">
        <v>1722</v>
      </c>
      <c r="F511" t="s">
        <v>1836</v>
      </c>
      <c r="G511" t="s">
        <v>1966</v>
      </c>
    </row>
    <row r="512" spans="1:7" x14ac:dyDescent="0.3">
      <c r="A512" t="s">
        <v>1199</v>
      </c>
      <c r="B512" t="s">
        <v>1641</v>
      </c>
      <c r="C512" t="s">
        <v>1654</v>
      </c>
      <c r="D512" t="s">
        <v>1655</v>
      </c>
      <c r="E512" t="s">
        <v>1656</v>
      </c>
      <c r="F512" t="s">
        <v>1657</v>
      </c>
      <c r="G512" t="s">
        <v>1701</v>
      </c>
    </row>
    <row r="513" spans="1:7" x14ac:dyDescent="0.3">
      <c r="A513" t="s">
        <v>1201</v>
      </c>
      <c r="B513" t="s">
        <v>1641</v>
      </c>
      <c r="C513" t="s">
        <v>1801</v>
      </c>
      <c r="D513" t="s">
        <v>1802</v>
      </c>
      <c r="E513" t="s">
        <v>1803</v>
      </c>
      <c r="F513" t="s">
        <v>1804</v>
      </c>
      <c r="G513" t="s">
        <v>1805</v>
      </c>
    </row>
    <row r="514" spans="1:7" x14ac:dyDescent="0.3">
      <c r="A514" t="s">
        <v>1205</v>
      </c>
      <c r="B514" t="s">
        <v>1641</v>
      </c>
      <c r="C514" t="s">
        <v>1642</v>
      </c>
      <c r="D514" t="s">
        <v>1730</v>
      </c>
      <c r="E514" t="s">
        <v>1967</v>
      </c>
      <c r="F514" t="s">
        <v>1968</v>
      </c>
      <c r="G514" t="s">
        <v>1969</v>
      </c>
    </row>
    <row r="515" spans="1:7" x14ac:dyDescent="0.3">
      <c r="A515" t="s">
        <v>1207</v>
      </c>
      <c r="B515" t="s">
        <v>1641</v>
      </c>
      <c r="C515" t="s">
        <v>1642</v>
      </c>
      <c r="D515" t="s">
        <v>1730</v>
      </c>
      <c r="E515" t="s">
        <v>1967</v>
      </c>
      <c r="F515" t="s">
        <v>1968</v>
      </c>
      <c r="G515" t="s">
        <v>1969</v>
      </c>
    </row>
    <row r="516" spans="1:7" x14ac:dyDescent="0.3">
      <c r="A516" t="s">
        <v>1209</v>
      </c>
      <c r="B516" t="s">
        <v>1641</v>
      </c>
      <c r="C516" t="s">
        <v>1642</v>
      </c>
      <c r="D516" t="s">
        <v>1730</v>
      </c>
      <c r="E516" t="s">
        <v>1967</v>
      </c>
      <c r="F516" t="s">
        <v>1968</v>
      </c>
      <c r="G516" t="s">
        <v>1969</v>
      </c>
    </row>
    <row r="517" spans="1:7" x14ac:dyDescent="0.3">
      <c r="A517" t="s">
        <v>1211</v>
      </c>
      <c r="B517" t="s">
        <v>1641</v>
      </c>
      <c r="C517" t="s">
        <v>1642</v>
      </c>
      <c r="D517" t="s">
        <v>1730</v>
      </c>
      <c r="E517" t="s">
        <v>1967</v>
      </c>
      <c r="F517" t="s">
        <v>1968</v>
      </c>
      <c r="G517" t="s">
        <v>1969</v>
      </c>
    </row>
    <row r="518" spans="1:7" x14ac:dyDescent="0.3">
      <c r="A518" t="s">
        <v>1213</v>
      </c>
      <c r="B518" t="s">
        <v>1641</v>
      </c>
      <c r="C518" t="s">
        <v>1642</v>
      </c>
      <c r="D518" t="s">
        <v>1730</v>
      </c>
      <c r="E518" t="s">
        <v>1967</v>
      </c>
      <c r="F518" t="s">
        <v>1968</v>
      </c>
      <c r="G518" t="s">
        <v>1969</v>
      </c>
    </row>
    <row r="519" spans="1:7" x14ac:dyDescent="0.3">
      <c r="A519" t="s">
        <v>1215</v>
      </c>
      <c r="B519" t="s">
        <v>1641</v>
      </c>
      <c r="C519" t="s">
        <v>1642</v>
      </c>
      <c r="D519" t="s">
        <v>1684</v>
      </c>
      <c r="E519" t="s">
        <v>1757</v>
      </c>
      <c r="F519" t="s">
        <v>1970</v>
      </c>
      <c r="G519" t="s">
        <v>1971</v>
      </c>
    </row>
    <row r="520" spans="1:7" x14ac:dyDescent="0.3">
      <c r="A520" t="s">
        <v>1217</v>
      </c>
      <c r="B520" t="s">
        <v>1641</v>
      </c>
      <c r="C520" t="s">
        <v>1642</v>
      </c>
      <c r="D520" t="s">
        <v>1684</v>
      </c>
      <c r="E520" t="s">
        <v>1757</v>
      </c>
      <c r="F520" t="s">
        <v>1970</v>
      </c>
      <c r="G520" t="s">
        <v>1971</v>
      </c>
    </row>
    <row r="521" spans="1:7" x14ac:dyDescent="0.3">
      <c r="A521" t="s">
        <v>1225</v>
      </c>
      <c r="B521" t="s">
        <v>1641</v>
      </c>
      <c r="C521" t="s">
        <v>1654</v>
      </c>
      <c r="D521" t="s">
        <v>1655</v>
      </c>
      <c r="E521" t="s">
        <v>1656</v>
      </c>
      <c r="F521" t="s">
        <v>1657</v>
      </c>
      <c r="G521" t="s">
        <v>1972</v>
      </c>
    </row>
    <row r="522" spans="1:7" x14ac:dyDescent="0.3">
      <c r="A522" t="s">
        <v>1233</v>
      </c>
      <c r="B522" t="s">
        <v>1641</v>
      </c>
      <c r="C522" t="s">
        <v>1642</v>
      </c>
      <c r="D522" t="s">
        <v>1684</v>
      </c>
      <c r="E522" t="s">
        <v>1757</v>
      </c>
      <c r="F522" t="s">
        <v>1758</v>
      </c>
      <c r="G522" t="s">
        <v>1759</v>
      </c>
    </row>
    <row r="523" spans="1:7" x14ac:dyDescent="0.3">
      <c r="A523" t="s">
        <v>1273</v>
      </c>
      <c r="B523" t="s">
        <v>1641</v>
      </c>
      <c r="C523" t="s">
        <v>1973</v>
      </c>
    </row>
    <row r="524" spans="1:7" x14ac:dyDescent="0.3">
      <c r="A524" t="s">
        <v>1275</v>
      </c>
      <c r="B524" t="s">
        <v>1641</v>
      </c>
      <c r="C524" t="s">
        <v>1973</v>
      </c>
    </row>
    <row r="525" spans="1:7" x14ac:dyDescent="0.3">
      <c r="A525" t="s">
        <v>1277</v>
      </c>
      <c r="B525" t="s">
        <v>1641</v>
      </c>
      <c r="C525" t="s">
        <v>1973</v>
      </c>
    </row>
    <row r="526" spans="1:7" x14ac:dyDescent="0.3">
      <c r="A526" t="s">
        <v>1280</v>
      </c>
      <c r="B526" t="s">
        <v>1641</v>
      </c>
      <c r="C526" t="s">
        <v>1973</v>
      </c>
    </row>
    <row r="527" spans="1:7" x14ac:dyDescent="0.3">
      <c r="A527" t="s">
        <v>1282</v>
      </c>
      <c r="B527" t="s">
        <v>1641</v>
      </c>
      <c r="C527" t="s">
        <v>1973</v>
      </c>
    </row>
    <row r="528" spans="1:7" x14ac:dyDescent="0.3">
      <c r="A528" t="s">
        <v>1284</v>
      </c>
      <c r="B528" t="s">
        <v>1641</v>
      </c>
      <c r="C528" t="s">
        <v>1973</v>
      </c>
    </row>
    <row r="529" spans="1:7" x14ac:dyDescent="0.3">
      <c r="A529" t="s">
        <v>1286</v>
      </c>
      <c r="B529" t="s">
        <v>1641</v>
      </c>
      <c r="C529" t="s">
        <v>1654</v>
      </c>
      <c r="D529" t="s">
        <v>1721</v>
      </c>
      <c r="E529" t="s">
        <v>1722</v>
      </c>
      <c r="F529" t="s">
        <v>1723</v>
      </c>
      <c r="G529" t="s">
        <v>1974</v>
      </c>
    </row>
    <row r="530" spans="1:7" x14ac:dyDescent="0.3">
      <c r="A530" t="s">
        <v>1296</v>
      </c>
      <c r="B530" t="s">
        <v>1641</v>
      </c>
      <c r="C530" t="s">
        <v>1654</v>
      </c>
      <c r="D530" t="s">
        <v>1655</v>
      </c>
      <c r="E530" t="s">
        <v>1656</v>
      </c>
      <c r="F530" t="s">
        <v>1657</v>
      </c>
      <c r="G530" t="s">
        <v>1972</v>
      </c>
    </row>
    <row r="531" spans="1:7" x14ac:dyDescent="0.3">
      <c r="A531" t="s">
        <v>1298</v>
      </c>
      <c r="B531" t="s">
        <v>1641</v>
      </c>
      <c r="C531" t="s">
        <v>1654</v>
      </c>
      <c r="D531" t="s">
        <v>1655</v>
      </c>
      <c r="E531" t="s">
        <v>1656</v>
      </c>
      <c r="F531" t="s">
        <v>1657</v>
      </c>
      <c r="G531" t="s">
        <v>1975</v>
      </c>
    </row>
    <row r="532" spans="1:7" x14ac:dyDescent="0.3">
      <c r="A532" t="s">
        <v>1300</v>
      </c>
      <c r="B532" t="s">
        <v>1641</v>
      </c>
      <c r="C532" t="s">
        <v>1763</v>
      </c>
      <c r="D532" t="s">
        <v>1764</v>
      </c>
      <c r="E532" t="s">
        <v>1765</v>
      </c>
      <c r="F532" t="s">
        <v>1976</v>
      </c>
    </row>
    <row r="533" spans="1:7" x14ac:dyDescent="0.3">
      <c r="A533" t="s">
        <v>1302</v>
      </c>
      <c r="B533" t="s">
        <v>1641</v>
      </c>
      <c r="C533" t="s">
        <v>1763</v>
      </c>
      <c r="D533" t="s">
        <v>1764</v>
      </c>
      <c r="E533" t="s">
        <v>1765</v>
      </c>
      <c r="F533" t="s">
        <v>1976</v>
      </c>
    </row>
    <row r="534" spans="1:7" x14ac:dyDescent="0.3">
      <c r="A534" t="s">
        <v>1304</v>
      </c>
      <c r="B534" t="s">
        <v>1641</v>
      </c>
      <c r="C534" t="s">
        <v>1642</v>
      </c>
      <c r="D534" t="s">
        <v>1643</v>
      </c>
      <c r="E534" t="s">
        <v>1712</v>
      </c>
      <c r="F534" t="s">
        <v>1713</v>
      </c>
      <c r="G534" t="s">
        <v>1714</v>
      </c>
    </row>
    <row r="535" spans="1:7" x14ac:dyDescent="0.3">
      <c r="A535" t="s">
        <v>1306</v>
      </c>
      <c r="B535" t="s">
        <v>1641</v>
      </c>
      <c r="C535" t="s">
        <v>1642</v>
      </c>
      <c r="D535" t="s">
        <v>1730</v>
      </c>
      <c r="E535" t="s">
        <v>1731</v>
      </c>
      <c r="F535" t="s">
        <v>1912</v>
      </c>
      <c r="G535" t="s">
        <v>1913</v>
      </c>
    </row>
    <row r="536" spans="1:7" x14ac:dyDescent="0.3">
      <c r="A536" t="s">
        <v>1308</v>
      </c>
      <c r="B536" t="s">
        <v>1641</v>
      </c>
      <c r="C536" t="s">
        <v>1642</v>
      </c>
      <c r="D536" t="s">
        <v>1730</v>
      </c>
      <c r="E536" t="s">
        <v>1731</v>
      </c>
      <c r="F536" t="s">
        <v>1912</v>
      </c>
      <c r="G536" t="s">
        <v>1913</v>
      </c>
    </row>
    <row r="537" spans="1:7" x14ac:dyDescent="0.3">
      <c r="A537" t="s">
        <v>1310</v>
      </c>
      <c r="B537" t="s">
        <v>1641</v>
      </c>
      <c r="C537" t="s">
        <v>1642</v>
      </c>
      <c r="D537" t="s">
        <v>1643</v>
      </c>
      <c r="E537" t="s">
        <v>1935</v>
      </c>
      <c r="F537" t="s">
        <v>1936</v>
      </c>
    </row>
    <row r="538" spans="1:7" x14ac:dyDescent="0.3">
      <c r="A538" t="s">
        <v>1312</v>
      </c>
      <c r="B538" t="s">
        <v>1641</v>
      </c>
      <c r="C538" t="s">
        <v>1642</v>
      </c>
      <c r="D538" t="s">
        <v>1643</v>
      </c>
      <c r="E538" t="s">
        <v>1823</v>
      </c>
      <c r="F538" t="s">
        <v>1824</v>
      </c>
      <c r="G538" t="s">
        <v>1977</v>
      </c>
    </row>
    <row r="539" spans="1:7" x14ac:dyDescent="0.3">
      <c r="A539" t="s">
        <v>1315</v>
      </c>
      <c r="B539" t="s">
        <v>1641</v>
      </c>
      <c r="C539" t="s">
        <v>1795</v>
      </c>
      <c r="D539" t="s">
        <v>1725</v>
      </c>
    </row>
    <row r="540" spans="1:7" x14ac:dyDescent="0.3">
      <c r="A540" t="s">
        <v>1317</v>
      </c>
      <c r="B540" t="s">
        <v>1641</v>
      </c>
      <c r="C540" t="s">
        <v>1978</v>
      </c>
      <c r="D540" t="s">
        <v>1979</v>
      </c>
    </row>
    <row r="541" spans="1:7" x14ac:dyDescent="0.3">
      <c r="A541" t="s">
        <v>1319</v>
      </c>
      <c r="B541" t="s">
        <v>1641</v>
      </c>
      <c r="C541" t="s">
        <v>1978</v>
      </c>
      <c r="D541" t="s">
        <v>1979</v>
      </c>
    </row>
    <row r="542" spans="1:7" x14ac:dyDescent="0.3">
      <c r="A542" t="s">
        <v>1321</v>
      </c>
      <c r="B542" t="s">
        <v>1641</v>
      </c>
      <c r="C542" t="s">
        <v>1642</v>
      </c>
      <c r="D542" t="s">
        <v>1730</v>
      </c>
      <c r="E542" t="s">
        <v>1885</v>
      </c>
    </row>
    <row r="543" spans="1:7" x14ac:dyDescent="0.3">
      <c r="A543" t="s">
        <v>1323</v>
      </c>
      <c r="B543" t="s">
        <v>1641</v>
      </c>
      <c r="C543" t="s">
        <v>1642</v>
      </c>
      <c r="D543" t="s">
        <v>1730</v>
      </c>
      <c r="E543" t="s">
        <v>1885</v>
      </c>
    </row>
    <row r="544" spans="1:7" x14ac:dyDescent="0.3">
      <c r="A544" t="s">
        <v>1325</v>
      </c>
      <c r="B544" t="s">
        <v>1641</v>
      </c>
      <c r="C544" t="s">
        <v>1642</v>
      </c>
      <c r="D544" t="s">
        <v>1730</v>
      </c>
      <c r="E544" t="s">
        <v>1885</v>
      </c>
    </row>
    <row r="545" spans="1:8" x14ac:dyDescent="0.3">
      <c r="A545" t="s">
        <v>1327</v>
      </c>
      <c r="B545" t="s">
        <v>1641</v>
      </c>
      <c r="C545" t="s">
        <v>1642</v>
      </c>
      <c r="D545" t="s">
        <v>1730</v>
      </c>
      <c r="E545" t="s">
        <v>1885</v>
      </c>
    </row>
    <row r="546" spans="1:8" x14ac:dyDescent="0.3">
      <c r="A546" t="s">
        <v>1329</v>
      </c>
      <c r="B546" t="s">
        <v>1641</v>
      </c>
      <c r="C546" t="s">
        <v>1642</v>
      </c>
      <c r="D546" t="s">
        <v>1730</v>
      </c>
      <c r="E546" t="s">
        <v>1885</v>
      </c>
    </row>
    <row r="547" spans="1:8" x14ac:dyDescent="0.3">
      <c r="A547" t="s">
        <v>1331</v>
      </c>
      <c r="B547" t="s">
        <v>1641</v>
      </c>
      <c r="C547" t="s">
        <v>1801</v>
      </c>
      <c r="D547" t="s">
        <v>1802</v>
      </c>
      <c r="E547" t="s">
        <v>1803</v>
      </c>
      <c r="F547" t="s">
        <v>1804</v>
      </c>
      <c r="G547" t="s">
        <v>1958</v>
      </c>
    </row>
    <row r="548" spans="1:8" x14ac:dyDescent="0.3">
      <c r="A548" t="s">
        <v>1333</v>
      </c>
      <c r="B548" t="s">
        <v>1641</v>
      </c>
      <c r="C548" t="s">
        <v>1642</v>
      </c>
      <c r="D548" t="s">
        <v>1684</v>
      </c>
      <c r="E548" t="s">
        <v>1757</v>
      </c>
      <c r="F548" t="s">
        <v>1970</v>
      </c>
      <c r="G548" t="s">
        <v>1971</v>
      </c>
    </row>
    <row r="549" spans="1:8" x14ac:dyDescent="0.3">
      <c r="A549" t="s">
        <v>1335</v>
      </c>
      <c r="B549" t="s">
        <v>1641</v>
      </c>
      <c r="C549" t="s">
        <v>1654</v>
      </c>
      <c r="D549" t="s">
        <v>1721</v>
      </c>
      <c r="E549" t="s">
        <v>1722</v>
      </c>
      <c r="F549" t="s">
        <v>1939</v>
      </c>
      <c r="G549" t="s">
        <v>1980</v>
      </c>
    </row>
    <row r="550" spans="1:8" x14ac:dyDescent="0.3">
      <c r="A550" t="s">
        <v>1339</v>
      </c>
      <c r="B550" t="s">
        <v>1673</v>
      </c>
      <c r="C550" t="s">
        <v>1674</v>
      </c>
      <c r="D550" t="s">
        <v>1675</v>
      </c>
      <c r="E550" t="s">
        <v>1981</v>
      </c>
      <c r="F550" t="s">
        <v>1982</v>
      </c>
      <c r="G550" t="s">
        <v>1983</v>
      </c>
    </row>
    <row r="551" spans="1:8" x14ac:dyDescent="0.3">
      <c r="A551" t="s">
        <v>1341</v>
      </c>
      <c r="B551" t="s">
        <v>1641</v>
      </c>
      <c r="C551" t="s">
        <v>1654</v>
      </c>
      <c r="D551" t="s">
        <v>1655</v>
      </c>
      <c r="E551" t="s">
        <v>1725</v>
      </c>
    </row>
    <row r="552" spans="1:8" x14ac:dyDescent="0.3">
      <c r="A552" t="s">
        <v>1343</v>
      </c>
      <c r="B552" t="s">
        <v>1641</v>
      </c>
      <c r="C552" t="s">
        <v>1654</v>
      </c>
      <c r="D552" t="s">
        <v>1655</v>
      </c>
      <c r="E552" t="s">
        <v>1656</v>
      </c>
      <c r="F552" t="s">
        <v>1657</v>
      </c>
      <c r="G552" t="s">
        <v>1701</v>
      </c>
    </row>
    <row r="553" spans="1:8" x14ac:dyDescent="0.3">
      <c r="A553" t="s">
        <v>1345</v>
      </c>
      <c r="B553" t="s">
        <v>1641</v>
      </c>
      <c r="C553" t="s">
        <v>1795</v>
      </c>
      <c r="D553" t="s">
        <v>1796</v>
      </c>
      <c r="E553" t="s">
        <v>1797</v>
      </c>
      <c r="F553" t="s">
        <v>1798</v>
      </c>
      <c r="G553" t="s">
        <v>1799</v>
      </c>
    </row>
    <row r="554" spans="1:8" x14ac:dyDescent="0.3">
      <c r="A554" t="s">
        <v>1349</v>
      </c>
      <c r="B554" t="s">
        <v>1641</v>
      </c>
      <c r="C554" t="s">
        <v>1642</v>
      </c>
      <c r="D554" t="s">
        <v>1665</v>
      </c>
      <c r="E554" t="s">
        <v>1666</v>
      </c>
      <c r="F554" t="s">
        <v>1667</v>
      </c>
      <c r="G554" t="s">
        <v>1668</v>
      </c>
    </row>
    <row r="555" spans="1:8" x14ac:dyDescent="0.3">
      <c r="A555" t="s">
        <v>1361</v>
      </c>
      <c r="B555" t="s">
        <v>1641</v>
      </c>
      <c r="C555" t="s">
        <v>1654</v>
      </c>
      <c r="D555" t="s">
        <v>1721</v>
      </c>
      <c r="E555" t="s">
        <v>1722</v>
      </c>
      <c r="F555" t="s">
        <v>1723</v>
      </c>
      <c r="G555" t="s">
        <v>1984</v>
      </c>
    </row>
    <row r="556" spans="1:8" x14ac:dyDescent="0.3">
      <c r="A556" t="s">
        <v>1363</v>
      </c>
      <c r="B556" t="s">
        <v>1641</v>
      </c>
      <c r="C556" t="s">
        <v>1642</v>
      </c>
      <c r="D556" t="s">
        <v>1650</v>
      </c>
      <c r="E556" t="s">
        <v>1726</v>
      </c>
      <c r="F556" t="s">
        <v>1734</v>
      </c>
      <c r="G556" t="s">
        <v>1948</v>
      </c>
      <c r="H556" t="s">
        <v>1985</v>
      </c>
    </row>
    <row r="557" spans="1:8" x14ac:dyDescent="0.3">
      <c r="A557" t="s">
        <v>1365</v>
      </c>
      <c r="B557" t="s">
        <v>1641</v>
      </c>
      <c r="C557" t="s">
        <v>1642</v>
      </c>
      <c r="D557" t="s">
        <v>1650</v>
      </c>
      <c r="E557" t="s">
        <v>1726</v>
      </c>
      <c r="F557" t="s">
        <v>1734</v>
      </c>
      <c r="G557" t="s">
        <v>1948</v>
      </c>
      <c r="H557" t="s">
        <v>1985</v>
      </c>
    </row>
    <row r="558" spans="1:8" x14ac:dyDescent="0.3">
      <c r="A558" t="s">
        <v>1367</v>
      </c>
      <c r="B558" t="s">
        <v>1641</v>
      </c>
      <c r="C558" t="s">
        <v>1654</v>
      </c>
      <c r="D558" t="s">
        <v>1655</v>
      </c>
      <c r="E558" t="s">
        <v>1656</v>
      </c>
      <c r="F558" t="s">
        <v>1657</v>
      </c>
      <c r="G558" t="s">
        <v>1701</v>
      </c>
    </row>
    <row r="559" spans="1:8" x14ac:dyDescent="0.3">
      <c r="A559" t="s">
        <v>1369</v>
      </c>
      <c r="B559" t="s">
        <v>1641</v>
      </c>
      <c r="C559" t="s">
        <v>1642</v>
      </c>
      <c r="D559" t="s">
        <v>1643</v>
      </c>
      <c r="E559" t="s">
        <v>1864</v>
      </c>
      <c r="F559" t="s">
        <v>1865</v>
      </c>
      <c r="G559" t="s">
        <v>1986</v>
      </c>
    </row>
    <row r="560" spans="1:8" x14ac:dyDescent="0.3">
      <c r="A560" t="s">
        <v>1371</v>
      </c>
      <c r="B560" t="s">
        <v>1641</v>
      </c>
      <c r="C560" t="s">
        <v>1725</v>
      </c>
    </row>
    <row r="561" spans="1:7" x14ac:dyDescent="0.3">
      <c r="A561" t="s">
        <v>1374</v>
      </c>
      <c r="B561" t="s">
        <v>1641</v>
      </c>
      <c r="C561" t="s">
        <v>1795</v>
      </c>
      <c r="D561" t="s">
        <v>1796</v>
      </c>
      <c r="E561" t="s">
        <v>1797</v>
      </c>
      <c r="F561" t="s">
        <v>1798</v>
      </c>
      <c r="G561" t="s">
        <v>1799</v>
      </c>
    </row>
    <row r="562" spans="1:7" x14ac:dyDescent="0.3">
      <c r="A562" t="s">
        <v>1376</v>
      </c>
      <c r="B562" t="s">
        <v>1641</v>
      </c>
      <c r="C562" t="s">
        <v>1987</v>
      </c>
      <c r="D562" t="s">
        <v>1988</v>
      </c>
      <c r="E562" t="s">
        <v>1989</v>
      </c>
      <c r="F562" t="s">
        <v>1990</v>
      </c>
      <c r="G562" t="s">
        <v>1991</v>
      </c>
    </row>
    <row r="563" spans="1:7" x14ac:dyDescent="0.3">
      <c r="A563" t="s">
        <v>1378</v>
      </c>
      <c r="B563" t="s">
        <v>1641</v>
      </c>
      <c r="C563" t="s">
        <v>1987</v>
      </c>
      <c r="D563" t="s">
        <v>1988</v>
      </c>
      <c r="E563" t="s">
        <v>1989</v>
      </c>
      <c r="F563" t="s">
        <v>1990</v>
      </c>
      <c r="G563" t="s">
        <v>1991</v>
      </c>
    </row>
    <row r="564" spans="1:7" x14ac:dyDescent="0.3">
      <c r="A564" t="s">
        <v>1380</v>
      </c>
      <c r="B564" t="s">
        <v>1641</v>
      </c>
      <c r="C564" t="s">
        <v>1987</v>
      </c>
      <c r="D564" t="s">
        <v>1988</v>
      </c>
      <c r="E564" t="s">
        <v>1989</v>
      </c>
      <c r="F564" t="s">
        <v>1990</v>
      </c>
      <c r="G564" t="s">
        <v>1991</v>
      </c>
    </row>
    <row r="565" spans="1:7" x14ac:dyDescent="0.3">
      <c r="A565" t="s">
        <v>1382</v>
      </c>
      <c r="B565" t="s">
        <v>1641</v>
      </c>
      <c r="C565" t="s">
        <v>1689</v>
      </c>
      <c r="D565" t="s">
        <v>1992</v>
      </c>
      <c r="E565" t="s">
        <v>1993</v>
      </c>
      <c r="F565" t="s">
        <v>1994</v>
      </c>
      <c r="G565" t="s">
        <v>1995</v>
      </c>
    </row>
    <row r="566" spans="1:7" x14ac:dyDescent="0.3">
      <c r="A566" t="s">
        <v>1384</v>
      </c>
      <c r="B566" t="s">
        <v>1641</v>
      </c>
      <c r="C566" t="s">
        <v>1768</v>
      </c>
      <c r="D566" t="s">
        <v>1777</v>
      </c>
      <c r="E566" t="s">
        <v>1778</v>
      </c>
      <c r="F566" t="s">
        <v>1779</v>
      </c>
      <c r="G566" t="s">
        <v>1780</v>
      </c>
    </row>
    <row r="567" spans="1:7" x14ac:dyDescent="0.3">
      <c r="A567" t="s">
        <v>1386</v>
      </c>
      <c r="B567" t="s">
        <v>1641</v>
      </c>
      <c r="C567" t="s">
        <v>1654</v>
      </c>
      <c r="D567" t="s">
        <v>1669</v>
      </c>
      <c r="E567" t="s">
        <v>1670</v>
      </c>
      <c r="F567" t="s">
        <v>1671</v>
      </c>
      <c r="G567" t="s">
        <v>1996</v>
      </c>
    </row>
    <row r="568" spans="1:7" x14ac:dyDescent="0.3">
      <c r="A568" t="s">
        <v>1388</v>
      </c>
      <c r="B568" t="s">
        <v>1641</v>
      </c>
      <c r="C568" t="s">
        <v>1654</v>
      </c>
      <c r="D568" t="s">
        <v>1655</v>
      </c>
      <c r="E568" t="s">
        <v>1656</v>
      </c>
      <c r="F568" t="s">
        <v>1657</v>
      </c>
      <c r="G568" t="s">
        <v>1997</v>
      </c>
    </row>
    <row r="569" spans="1:7" x14ac:dyDescent="0.3">
      <c r="A569" t="s">
        <v>1390</v>
      </c>
      <c r="B569" t="s">
        <v>1641</v>
      </c>
      <c r="C569" t="s">
        <v>1763</v>
      </c>
      <c r="D569" t="s">
        <v>1764</v>
      </c>
      <c r="E569" t="s">
        <v>1765</v>
      </c>
      <c r="F569" t="s">
        <v>1766</v>
      </c>
    </row>
    <row r="570" spans="1:7" x14ac:dyDescent="0.3">
      <c r="A570" t="s">
        <v>1392</v>
      </c>
      <c r="B570" t="s">
        <v>1641</v>
      </c>
      <c r="C570" t="s">
        <v>1642</v>
      </c>
      <c r="D570" t="s">
        <v>1643</v>
      </c>
      <c r="E570" t="s">
        <v>1647</v>
      </c>
      <c r="F570" t="s">
        <v>1648</v>
      </c>
      <c r="G570" t="s">
        <v>1649</v>
      </c>
    </row>
    <row r="571" spans="1:7" x14ac:dyDescent="0.3">
      <c r="A571" t="s">
        <v>1394</v>
      </c>
      <c r="B571" t="s">
        <v>1641</v>
      </c>
      <c r="C571" t="s">
        <v>1642</v>
      </c>
      <c r="D571" t="s">
        <v>1643</v>
      </c>
      <c r="E571" t="s">
        <v>1647</v>
      </c>
      <c r="F571" t="s">
        <v>1648</v>
      </c>
      <c r="G571" t="s">
        <v>1649</v>
      </c>
    </row>
    <row r="572" spans="1:7" x14ac:dyDescent="0.3">
      <c r="A572" t="s">
        <v>658</v>
      </c>
      <c r="B572" t="s">
        <v>1641</v>
      </c>
      <c r="C572" t="s">
        <v>1642</v>
      </c>
      <c r="D572" t="s">
        <v>1650</v>
      </c>
      <c r="E572" t="s">
        <v>1659</v>
      </c>
      <c r="F572" t="s">
        <v>1998</v>
      </c>
      <c r="G572" t="s">
        <v>1999</v>
      </c>
    </row>
    <row r="573" spans="1:7" x14ac:dyDescent="0.3">
      <c r="A573" t="s">
        <v>660</v>
      </c>
      <c r="B573" t="s">
        <v>1641</v>
      </c>
      <c r="C573" t="s">
        <v>1642</v>
      </c>
      <c r="D573" t="s">
        <v>1650</v>
      </c>
      <c r="E573" t="s">
        <v>1659</v>
      </c>
      <c r="F573" t="s">
        <v>1702</v>
      </c>
      <c r="G573" t="s">
        <v>1703</v>
      </c>
    </row>
    <row r="574" spans="1:7" x14ac:dyDescent="0.3">
      <c r="A574" t="s">
        <v>1396</v>
      </c>
      <c r="B574" t="s">
        <v>1641</v>
      </c>
      <c r="C574" t="s">
        <v>1924</v>
      </c>
      <c r="D574" t="s">
        <v>2000</v>
      </c>
      <c r="E574" t="s">
        <v>2001</v>
      </c>
      <c r="F574" t="s">
        <v>2002</v>
      </c>
      <c r="G574" t="s">
        <v>2003</v>
      </c>
    </row>
    <row r="575" spans="1:7" x14ac:dyDescent="0.3">
      <c r="A575" t="s">
        <v>1398</v>
      </c>
      <c r="B575" t="s">
        <v>1641</v>
      </c>
      <c r="C575" t="s">
        <v>1924</v>
      </c>
      <c r="D575" t="s">
        <v>2000</v>
      </c>
      <c r="E575" t="s">
        <v>2001</v>
      </c>
      <c r="F575" t="s">
        <v>2002</v>
      </c>
      <c r="G575" t="s">
        <v>2003</v>
      </c>
    </row>
    <row r="576" spans="1:7" x14ac:dyDescent="0.3">
      <c r="A576" t="s">
        <v>1400</v>
      </c>
      <c r="B576" t="s">
        <v>1641</v>
      </c>
      <c r="C576" t="s">
        <v>1924</v>
      </c>
      <c r="D576" t="s">
        <v>2000</v>
      </c>
      <c r="E576" t="s">
        <v>2001</v>
      </c>
      <c r="F576" t="s">
        <v>2002</v>
      </c>
      <c r="G576" t="s">
        <v>2003</v>
      </c>
    </row>
    <row r="577" spans="1:8" x14ac:dyDescent="0.3">
      <c r="A577" t="s">
        <v>1403</v>
      </c>
      <c r="B577" t="s">
        <v>1641</v>
      </c>
      <c r="C577" t="s">
        <v>1924</v>
      </c>
      <c r="D577" t="s">
        <v>2000</v>
      </c>
      <c r="E577" t="s">
        <v>2001</v>
      </c>
      <c r="F577" t="s">
        <v>2002</v>
      </c>
      <c r="G577" t="s">
        <v>2003</v>
      </c>
    </row>
    <row r="578" spans="1:8" x14ac:dyDescent="0.3">
      <c r="A578" t="s">
        <v>1405</v>
      </c>
      <c r="B578" t="s">
        <v>1641</v>
      </c>
      <c r="C578" t="s">
        <v>1924</v>
      </c>
      <c r="D578" t="s">
        <v>2000</v>
      </c>
      <c r="E578" t="s">
        <v>2001</v>
      </c>
      <c r="F578" t="s">
        <v>2002</v>
      </c>
      <c r="G578" t="s">
        <v>2003</v>
      </c>
    </row>
    <row r="579" spans="1:8" x14ac:dyDescent="0.3">
      <c r="A579" t="s">
        <v>1407</v>
      </c>
      <c r="B579" t="s">
        <v>1641</v>
      </c>
      <c r="C579" t="s">
        <v>1924</v>
      </c>
      <c r="D579" t="s">
        <v>2000</v>
      </c>
      <c r="E579" t="s">
        <v>2001</v>
      </c>
      <c r="F579" t="s">
        <v>2002</v>
      </c>
      <c r="G579" t="s">
        <v>2003</v>
      </c>
    </row>
    <row r="580" spans="1:8" x14ac:dyDescent="0.3">
      <c r="A580" t="s">
        <v>1409</v>
      </c>
      <c r="B580" t="s">
        <v>1641</v>
      </c>
      <c r="C580" t="s">
        <v>1763</v>
      </c>
      <c r="D580" t="s">
        <v>1764</v>
      </c>
      <c r="E580" t="s">
        <v>1765</v>
      </c>
      <c r="F580" t="s">
        <v>1766</v>
      </c>
    </row>
    <row r="581" spans="1:8" x14ac:dyDescent="0.3">
      <c r="A581" t="s">
        <v>1411</v>
      </c>
      <c r="B581" t="s">
        <v>1641</v>
      </c>
      <c r="C581" t="s">
        <v>1763</v>
      </c>
      <c r="D581" t="s">
        <v>1764</v>
      </c>
      <c r="E581" t="s">
        <v>1765</v>
      </c>
      <c r="F581" t="s">
        <v>1766</v>
      </c>
    </row>
    <row r="582" spans="1:8" x14ac:dyDescent="0.3">
      <c r="A582" t="s">
        <v>1413</v>
      </c>
      <c r="B582" t="s">
        <v>1641</v>
      </c>
      <c r="C582" t="s">
        <v>1642</v>
      </c>
      <c r="D582" t="s">
        <v>1643</v>
      </c>
      <c r="E582" t="s">
        <v>1647</v>
      </c>
      <c r="F582" t="s">
        <v>1648</v>
      </c>
      <c r="G582" t="s">
        <v>1649</v>
      </c>
    </row>
    <row r="583" spans="1:8" x14ac:dyDescent="0.3">
      <c r="A583" t="s">
        <v>1415</v>
      </c>
      <c r="B583" t="s">
        <v>1641</v>
      </c>
      <c r="C583" t="s">
        <v>1642</v>
      </c>
      <c r="D583" t="s">
        <v>1643</v>
      </c>
      <c r="E583" t="s">
        <v>1647</v>
      </c>
      <c r="F583" t="s">
        <v>1648</v>
      </c>
      <c r="G583" t="s">
        <v>1649</v>
      </c>
    </row>
    <row r="584" spans="1:8" x14ac:dyDescent="0.3">
      <c r="A584" t="s">
        <v>1417</v>
      </c>
      <c r="B584" t="s">
        <v>1641</v>
      </c>
      <c r="C584" t="s">
        <v>1642</v>
      </c>
      <c r="D584" t="s">
        <v>1650</v>
      </c>
      <c r="E584" t="s">
        <v>1726</v>
      </c>
      <c r="F584" t="s">
        <v>1734</v>
      </c>
      <c r="G584" t="s">
        <v>1891</v>
      </c>
      <c r="H584" t="s">
        <v>1892</v>
      </c>
    </row>
    <row r="585" spans="1:8" x14ac:dyDescent="0.3">
      <c r="A585" t="s">
        <v>1419</v>
      </c>
      <c r="B585" t="s">
        <v>1641</v>
      </c>
      <c r="C585" t="s">
        <v>1642</v>
      </c>
      <c r="D585" t="s">
        <v>1650</v>
      </c>
      <c r="E585" t="s">
        <v>1726</v>
      </c>
      <c r="F585" t="s">
        <v>1734</v>
      </c>
      <c r="G585" t="s">
        <v>1891</v>
      </c>
      <c r="H585" t="s">
        <v>1892</v>
      </c>
    </row>
    <row r="586" spans="1:8" x14ac:dyDescent="0.3">
      <c r="A586" t="s">
        <v>1422</v>
      </c>
      <c r="B586" t="s">
        <v>1641</v>
      </c>
      <c r="C586" t="s">
        <v>1642</v>
      </c>
      <c r="D586" t="s">
        <v>2004</v>
      </c>
      <c r="E586" t="s">
        <v>2005</v>
      </c>
      <c r="F586" t="s">
        <v>2006</v>
      </c>
      <c r="G586" t="s">
        <v>2007</v>
      </c>
    </row>
    <row r="587" spans="1:8" x14ac:dyDescent="0.3">
      <c r="A587" t="s">
        <v>1425</v>
      </c>
      <c r="B587" t="s">
        <v>1641</v>
      </c>
      <c r="C587" t="s">
        <v>1642</v>
      </c>
      <c r="D587" t="s">
        <v>1643</v>
      </c>
      <c r="E587" t="s">
        <v>1647</v>
      </c>
      <c r="F587" t="s">
        <v>1648</v>
      </c>
      <c r="G587" t="s">
        <v>1649</v>
      </c>
    </row>
    <row r="588" spans="1:8" x14ac:dyDescent="0.3">
      <c r="A588" t="s">
        <v>1427</v>
      </c>
      <c r="B588" t="s">
        <v>1641</v>
      </c>
      <c r="C588" t="s">
        <v>1642</v>
      </c>
      <c r="D588" t="s">
        <v>1643</v>
      </c>
      <c r="E588" t="s">
        <v>1647</v>
      </c>
      <c r="F588" t="s">
        <v>1648</v>
      </c>
      <c r="G588" t="s">
        <v>1649</v>
      </c>
    </row>
    <row r="589" spans="1:8" x14ac:dyDescent="0.3">
      <c r="A589" t="s">
        <v>1429</v>
      </c>
      <c r="B589" t="s">
        <v>1641</v>
      </c>
      <c r="C589" t="s">
        <v>1642</v>
      </c>
      <c r="D589" t="s">
        <v>1643</v>
      </c>
      <c r="E589" t="s">
        <v>1647</v>
      </c>
      <c r="F589" t="s">
        <v>1648</v>
      </c>
      <c r="G589" t="s">
        <v>1649</v>
      </c>
    </row>
    <row r="590" spans="1:8" x14ac:dyDescent="0.3">
      <c r="A590" t="s">
        <v>1431</v>
      </c>
      <c r="B590" t="s">
        <v>1641</v>
      </c>
      <c r="C590" t="s">
        <v>1642</v>
      </c>
      <c r="D590" t="s">
        <v>1643</v>
      </c>
      <c r="E590" t="s">
        <v>1647</v>
      </c>
      <c r="F590" t="s">
        <v>1648</v>
      </c>
      <c r="G590" t="s">
        <v>1649</v>
      </c>
    </row>
    <row r="591" spans="1:8" x14ac:dyDescent="0.3">
      <c r="A591" t="s">
        <v>1433</v>
      </c>
      <c r="B591" t="s">
        <v>1641</v>
      </c>
      <c r="C591" t="s">
        <v>1642</v>
      </c>
      <c r="D591" t="s">
        <v>1643</v>
      </c>
      <c r="E591" t="s">
        <v>1647</v>
      </c>
      <c r="F591" t="s">
        <v>1648</v>
      </c>
      <c r="G591" t="s">
        <v>1649</v>
      </c>
    </row>
    <row r="592" spans="1:8" x14ac:dyDescent="0.3">
      <c r="A592" t="s">
        <v>1435</v>
      </c>
      <c r="B592" t="s">
        <v>1641</v>
      </c>
      <c r="C592" t="s">
        <v>1642</v>
      </c>
      <c r="D592" t="s">
        <v>1643</v>
      </c>
      <c r="E592" t="s">
        <v>1647</v>
      </c>
      <c r="F592" t="s">
        <v>1648</v>
      </c>
      <c r="G592" t="s">
        <v>1649</v>
      </c>
    </row>
    <row r="593" spans="1:8" x14ac:dyDescent="0.3">
      <c r="A593" t="s">
        <v>1437</v>
      </c>
      <c r="B593" t="s">
        <v>1641</v>
      </c>
      <c r="C593" t="s">
        <v>1642</v>
      </c>
      <c r="D593" t="s">
        <v>1643</v>
      </c>
      <c r="E593" t="s">
        <v>1647</v>
      </c>
      <c r="F593" t="s">
        <v>1648</v>
      </c>
      <c r="G593" t="s">
        <v>1649</v>
      </c>
    </row>
    <row r="594" spans="1:8" x14ac:dyDescent="0.3">
      <c r="A594" t="s">
        <v>1439</v>
      </c>
      <c r="B594" t="s">
        <v>1641</v>
      </c>
      <c r="C594" t="s">
        <v>1642</v>
      </c>
      <c r="D594" t="s">
        <v>1643</v>
      </c>
      <c r="E594" t="s">
        <v>1647</v>
      </c>
      <c r="F594" t="s">
        <v>1648</v>
      </c>
      <c r="G594" t="s">
        <v>1649</v>
      </c>
    </row>
    <row r="595" spans="1:8" x14ac:dyDescent="0.3">
      <c r="A595" t="s">
        <v>1441</v>
      </c>
      <c r="B595" t="s">
        <v>1641</v>
      </c>
      <c r="C595" t="s">
        <v>1781</v>
      </c>
      <c r="D595" t="s">
        <v>1782</v>
      </c>
      <c r="E595" t="s">
        <v>1783</v>
      </c>
      <c r="F595" t="s">
        <v>1784</v>
      </c>
      <c r="G595" t="s">
        <v>1785</v>
      </c>
      <c r="H595" t="s">
        <v>1786</v>
      </c>
    </row>
    <row r="596" spans="1:8" x14ac:dyDescent="0.3">
      <c r="A596" t="s">
        <v>1443</v>
      </c>
      <c r="B596" t="s">
        <v>1641</v>
      </c>
      <c r="C596" t="s">
        <v>1654</v>
      </c>
      <c r="D596" t="s">
        <v>1669</v>
      </c>
      <c r="E596" t="s">
        <v>1670</v>
      </c>
      <c r="F596" t="s">
        <v>1671</v>
      </c>
      <c r="G596" t="s">
        <v>2008</v>
      </c>
    </row>
    <row r="597" spans="1:8" x14ac:dyDescent="0.3">
      <c r="A597" t="s">
        <v>1445</v>
      </c>
      <c r="B597" t="s">
        <v>1641</v>
      </c>
      <c r="C597" t="s">
        <v>1642</v>
      </c>
      <c r="D597" t="s">
        <v>1650</v>
      </c>
      <c r="E597" t="s">
        <v>1726</v>
      </c>
      <c r="F597" t="s">
        <v>1734</v>
      </c>
      <c r="G597" t="s">
        <v>1948</v>
      </c>
      <c r="H597" t="s">
        <v>1949</v>
      </c>
    </row>
    <row r="598" spans="1:8" x14ac:dyDescent="0.3">
      <c r="A598" t="s">
        <v>1448</v>
      </c>
      <c r="B598" t="s">
        <v>1641</v>
      </c>
      <c r="C598" t="s">
        <v>1642</v>
      </c>
      <c r="D598" t="s">
        <v>1650</v>
      </c>
      <c r="E598" t="s">
        <v>1726</v>
      </c>
      <c r="F598" t="s">
        <v>1734</v>
      </c>
      <c r="G598" t="s">
        <v>1948</v>
      </c>
      <c r="H598" t="s">
        <v>1949</v>
      </c>
    </row>
    <row r="599" spans="1:8" x14ac:dyDescent="0.3">
      <c r="A599" t="s">
        <v>1450</v>
      </c>
      <c r="B599" t="s">
        <v>1641</v>
      </c>
      <c r="C599" t="s">
        <v>1642</v>
      </c>
      <c r="D599" t="s">
        <v>1650</v>
      </c>
      <c r="E599" t="s">
        <v>1726</v>
      </c>
      <c r="F599" t="s">
        <v>1734</v>
      </c>
      <c r="G599" t="s">
        <v>1948</v>
      </c>
      <c r="H599" t="s">
        <v>1949</v>
      </c>
    </row>
    <row r="600" spans="1:8" x14ac:dyDescent="0.3">
      <c r="A600" t="s">
        <v>1452</v>
      </c>
      <c r="B600" t="s">
        <v>1641</v>
      </c>
      <c r="C600" t="s">
        <v>1642</v>
      </c>
      <c r="D600" t="s">
        <v>1665</v>
      </c>
      <c r="E600" t="s">
        <v>1666</v>
      </c>
      <c r="F600" t="s">
        <v>1667</v>
      </c>
      <c r="G600" t="s">
        <v>1668</v>
      </c>
    </row>
    <row r="601" spans="1:8" x14ac:dyDescent="0.3">
      <c r="A601" t="s">
        <v>1454</v>
      </c>
      <c r="B601" t="s">
        <v>1641</v>
      </c>
      <c r="C601" t="s">
        <v>1642</v>
      </c>
      <c r="D601" t="s">
        <v>1684</v>
      </c>
      <c r="E601" t="s">
        <v>1685</v>
      </c>
      <c r="F601" t="s">
        <v>1710</v>
      </c>
      <c r="G601" t="s">
        <v>2009</v>
      </c>
    </row>
    <row r="602" spans="1:8" x14ac:dyDescent="0.3">
      <c r="A602" t="s">
        <v>1456</v>
      </c>
      <c r="B602" t="s">
        <v>1641</v>
      </c>
      <c r="C602" t="s">
        <v>1924</v>
      </c>
      <c r="D602" t="s">
        <v>1925</v>
      </c>
      <c r="E602" t="s">
        <v>1926</v>
      </c>
      <c r="F602" t="s">
        <v>2010</v>
      </c>
    </row>
    <row r="603" spans="1:8" x14ac:dyDescent="0.3">
      <c r="A603" t="s">
        <v>1458</v>
      </c>
      <c r="B603" t="s">
        <v>1641</v>
      </c>
      <c r="C603" t="s">
        <v>1924</v>
      </c>
      <c r="D603" t="s">
        <v>1925</v>
      </c>
      <c r="E603" t="s">
        <v>1926</v>
      </c>
      <c r="F603" t="s">
        <v>2010</v>
      </c>
    </row>
    <row r="604" spans="1:8" x14ac:dyDescent="0.3">
      <c r="A604" t="s">
        <v>1460</v>
      </c>
      <c r="B604" t="s">
        <v>1641</v>
      </c>
      <c r="C604" t="s">
        <v>1924</v>
      </c>
      <c r="D604" t="s">
        <v>1925</v>
      </c>
      <c r="E604" t="s">
        <v>1926</v>
      </c>
      <c r="F604" t="s">
        <v>2010</v>
      </c>
    </row>
    <row r="605" spans="1:8" x14ac:dyDescent="0.3">
      <c r="A605" t="s">
        <v>1462</v>
      </c>
      <c r="B605" t="s">
        <v>1641</v>
      </c>
      <c r="C605" t="s">
        <v>1642</v>
      </c>
      <c r="D605" t="s">
        <v>1650</v>
      </c>
      <c r="E605" t="s">
        <v>1659</v>
      </c>
      <c r="F605" t="s">
        <v>1998</v>
      </c>
      <c r="G605" t="s">
        <v>1999</v>
      </c>
    </row>
    <row r="606" spans="1:8" x14ac:dyDescent="0.3">
      <c r="A606" t="s">
        <v>1464</v>
      </c>
      <c r="B606" t="s">
        <v>1641</v>
      </c>
      <c r="C606" t="s">
        <v>1642</v>
      </c>
      <c r="D606" t="s">
        <v>1650</v>
      </c>
      <c r="E606" t="s">
        <v>1659</v>
      </c>
      <c r="F606" t="s">
        <v>1998</v>
      </c>
      <c r="G606" t="s">
        <v>1999</v>
      </c>
    </row>
    <row r="607" spans="1:8" x14ac:dyDescent="0.3">
      <c r="A607" t="s">
        <v>1466</v>
      </c>
      <c r="B607" t="s">
        <v>1641</v>
      </c>
      <c r="C607" t="s">
        <v>1642</v>
      </c>
      <c r="D607" t="s">
        <v>1650</v>
      </c>
      <c r="E607" t="s">
        <v>1659</v>
      </c>
      <c r="F607" t="s">
        <v>1998</v>
      </c>
      <c r="G607" t="s">
        <v>1999</v>
      </c>
    </row>
    <row r="608" spans="1:8" x14ac:dyDescent="0.3">
      <c r="A608" t="s">
        <v>1468</v>
      </c>
      <c r="B608" t="s">
        <v>1641</v>
      </c>
      <c r="C608" t="s">
        <v>1642</v>
      </c>
      <c r="D608" t="s">
        <v>1650</v>
      </c>
      <c r="E608" t="s">
        <v>1659</v>
      </c>
      <c r="F608" t="s">
        <v>1998</v>
      </c>
      <c r="G608" t="s">
        <v>1999</v>
      </c>
    </row>
    <row r="609" spans="1:8" x14ac:dyDescent="0.3">
      <c r="A609" t="s">
        <v>1470</v>
      </c>
      <c r="B609" t="s">
        <v>1641</v>
      </c>
      <c r="C609" t="s">
        <v>1642</v>
      </c>
      <c r="D609" t="s">
        <v>1883</v>
      </c>
    </row>
    <row r="610" spans="1:8" x14ac:dyDescent="0.3">
      <c r="A610" t="s">
        <v>1472</v>
      </c>
      <c r="B610" t="s">
        <v>1641</v>
      </c>
      <c r="C610" t="s">
        <v>1642</v>
      </c>
      <c r="D610" t="s">
        <v>1883</v>
      </c>
    </row>
    <row r="611" spans="1:8" x14ac:dyDescent="0.3">
      <c r="A611" t="s">
        <v>1474</v>
      </c>
      <c r="B611" t="s">
        <v>1641</v>
      </c>
      <c r="C611" t="s">
        <v>1642</v>
      </c>
      <c r="D611" t="s">
        <v>1883</v>
      </c>
    </row>
    <row r="612" spans="1:8" x14ac:dyDescent="0.3">
      <c r="A612" t="s">
        <v>1476</v>
      </c>
      <c r="B612" t="s">
        <v>1641</v>
      </c>
      <c r="C612" t="s">
        <v>1689</v>
      </c>
      <c r="D612" t="s">
        <v>1690</v>
      </c>
      <c r="E612" t="s">
        <v>2011</v>
      </c>
      <c r="F612" t="s">
        <v>2012</v>
      </c>
      <c r="G612" t="s">
        <v>2013</v>
      </c>
    </row>
    <row r="613" spans="1:8" x14ac:dyDescent="0.3">
      <c r="A613" t="s">
        <v>1478</v>
      </c>
      <c r="B613" t="s">
        <v>1641</v>
      </c>
      <c r="C613" t="s">
        <v>1689</v>
      </c>
      <c r="D613" t="s">
        <v>1690</v>
      </c>
      <c r="E613" t="s">
        <v>2011</v>
      </c>
      <c r="F613" t="s">
        <v>2012</v>
      </c>
      <c r="G613" t="s">
        <v>2013</v>
      </c>
    </row>
    <row r="614" spans="1:8" x14ac:dyDescent="0.3">
      <c r="A614" t="s">
        <v>1480</v>
      </c>
      <c r="B614" t="s">
        <v>1641</v>
      </c>
      <c r="C614" t="s">
        <v>1642</v>
      </c>
      <c r="D614" t="s">
        <v>1684</v>
      </c>
      <c r="E614" t="s">
        <v>1757</v>
      </c>
      <c r="F614" t="s">
        <v>1970</v>
      </c>
      <c r="G614" t="s">
        <v>2014</v>
      </c>
    </row>
    <row r="615" spans="1:8" x14ac:dyDescent="0.3">
      <c r="A615" t="s">
        <v>1484</v>
      </c>
      <c r="B615" t="s">
        <v>1641</v>
      </c>
      <c r="C615" t="s">
        <v>1642</v>
      </c>
      <c r="D615" t="s">
        <v>1643</v>
      </c>
      <c r="E615" t="s">
        <v>1712</v>
      </c>
      <c r="F615" t="s">
        <v>1713</v>
      </c>
      <c r="G615" t="s">
        <v>2015</v>
      </c>
    </row>
    <row r="616" spans="1:8" x14ac:dyDescent="0.3">
      <c r="A616" t="s">
        <v>1486</v>
      </c>
      <c r="B616" t="s">
        <v>1641</v>
      </c>
      <c r="C616" t="s">
        <v>1642</v>
      </c>
      <c r="D616" t="s">
        <v>1730</v>
      </c>
      <c r="E616" t="s">
        <v>1731</v>
      </c>
      <c r="F616" t="s">
        <v>2016</v>
      </c>
      <c r="G616" t="s">
        <v>2017</v>
      </c>
    </row>
    <row r="617" spans="1:8" x14ac:dyDescent="0.3">
      <c r="A617" t="s">
        <v>1489</v>
      </c>
      <c r="B617" t="s">
        <v>1641</v>
      </c>
      <c r="C617" t="s">
        <v>1642</v>
      </c>
      <c r="D617" t="s">
        <v>1730</v>
      </c>
      <c r="E617" t="s">
        <v>1731</v>
      </c>
      <c r="F617" t="s">
        <v>2016</v>
      </c>
      <c r="G617" t="s">
        <v>2017</v>
      </c>
    </row>
    <row r="618" spans="1:8" x14ac:dyDescent="0.3">
      <c r="A618" t="s">
        <v>1491</v>
      </c>
      <c r="B618" t="s">
        <v>1641</v>
      </c>
      <c r="C618" t="s">
        <v>1642</v>
      </c>
      <c r="D618" t="s">
        <v>1730</v>
      </c>
      <c r="E618" t="s">
        <v>1731</v>
      </c>
      <c r="F618" t="s">
        <v>2016</v>
      </c>
      <c r="G618" t="s">
        <v>2017</v>
      </c>
    </row>
    <row r="619" spans="1:8" x14ac:dyDescent="0.3">
      <c r="A619" t="s">
        <v>1493</v>
      </c>
      <c r="B619" t="s">
        <v>1641</v>
      </c>
      <c r="C619" t="s">
        <v>1801</v>
      </c>
      <c r="D619" t="s">
        <v>1802</v>
      </c>
      <c r="E619" t="s">
        <v>1803</v>
      </c>
      <c r="F619" t="s">
        <v>1804</v>
      </c>
      <c r="G619" t="s">
        <v>1805</v>
      </c>
    </row>
    <row r="620" spans="1:8" x14ac:dyDescent="0.3">
      <c r="A620" t="s">
        <v>1495</v>
      </c>
      <c r="B620" t="s">
        <v>1641</v>
      </c>
      <c r="C620" t="s">
        <v>1801</v>
      </c>
      <c r="D620" t="s">
        <v>1802</v>
      </c>
      <c r="E620" t="s">
        <v>1803</v>
      </c>
      <c r="F620" t="s">
        <v>1804</v>
      </c>
      <c r="G620" t="s">
        <v>1805</v>
      </c>
    </row>
    <row r="621" spans="1:8" x14ac:dyDescent="0.3">
      <c r="A621" t="s">
        <v>1497</v>
      </c>
      <c r="B621" t="s">
        <v>1641</v>
      </c>
      <c r="C621" t="s">
        <v>1654</v>
      </c>
      <c r="D621" t="s">
        <v>1813</v>
      </c>
    </row>
    <row r="622" spans="1:8" x14ac:dyDescent="0.3">
      <c r="A622" t="s">
        <v>1499</v>
      </c>
      <c r="B622" t="s">
        <v>1641</v>
      </c>
      <c r="C622" t="s">
        <v>1642</v>
      </c>
      <c r="D622" t="s">
        <v>1684</v>
      </c>
      <c r="E622" t="s">
        <v>1685</v>
      </c>
      <c r="F622" t="s">
        <v>1710</v>
      </c>
      <c r="G622" t="s">
        <v>1942</v>
      </c>
    </row>
    <row r="623" spans="1:8" x14ac:dyDescent="0.3">
      <c r="A623" t="s">
        <v>1501</v>
      </c>
      <c r="B623" t="s">
        <v>1641</v>
      </c>
      <c r="C623" t="s">
        <v>1642</v>
      </c>
      <c r="D623" t="s">
        <v>1650</v>
      </c>
      <c r="E623" t="s">
        <v>1726</v>
      </c>
      <c r="F623" t="s">
        <v>1734</v>
      </c>
      <c r="G623" t="s">
        <v>1735</v>
      </c>
      <c r="H623" t="s">
        <v>1736</v>
      </c>
    </row>
    <row r="624" spans="1:8" x14ac:dyDescent="0.3">
      <c r="A624" t="s">
        <v>1503</v>
      </c>
      <c r="B624" t="s">
        <v>1641</v>
      </c>
      <c r="C624" t="s">
        <v>1642</v>
      </c>
      <c r="D624" t="s">
        <v>1650</v>
      </c>
      <c r="E624" t="s">
        <v>1726</v>
      </c>
      <c r="F624" t="s">
        <v>1734</v>
      </c>
      <c r="G624" t="s">
        <v>1735</v>
      </c>
      <c r="H624" t="s">
        <v>1736</v>
      </c>
    </row>
    <row r="625" spans="1:8" x14ac:dyDescent="0.3">
      <c r="A625" t="s">
        <v>1505</v>
      </c>
      <c r="B625" t="s">
        <v>1641</v>
      </c>
      <c r="C625" t="s">
        <v>1642</v>
      </c>
      <c r="D625" t="s">
        <v>1650</v>
      </c>
      <c r="E625" t="s">
        <v>1726</v>
      </c>
      <c r="F625" t="s">
        <v>1734</v>
      </c>
      <c r="G625" t="s">
        <v>1735</v>
      </c>
      <c r="H625" t="s">
        <v>1736</v>
      </c>
    </row>
    <row r="626" spans="1:8" x14ac:dyDescent="0.3">
      <c r="A626" t="s">
        <v>1507</v>
      </c>
      <c r="B626" t="s">
        <v>1641</v>
      </c>
      <c r="C626" t="s">
        <v>1642</v>
      </c>
      <c r="D626" t="s">
        <v>1650</v>
      </c>
      <c r="E626" t="s">
        <v>1726</v>
      </c>
      <c r="F626" t="s">
        <v>1734</v>
      </c>
      <c r="G626" t="s">
        <v>1735</v>
      </c>
      <c r="H626" t="s">
        <v>1736</v>
      </c>
    </row>
    <row r="627" spans="1:8" x14ac:dyDescent="0.3">
      <c r="A627" t="s">
        <v>1509</v>
      </c>
      <c r="B627" t="s">
        <v>1641</v>
      </c>
      <c r="C627" t="s">
        <v>1642</v>
      </c>
      <c r="D627" t="s">
        <v>1650</v>
      </c>
      <c r="E627" t="s">
        <v>1726</v>
      </c>
      <c r="F627" t="s">
        <v>1734</v>
      </c>
      <c r="G627" t="s">
        <v>1735</v>
      </c>
      <c r="H627" t="s">
        <v>1736</v>
      </c>
    </row>
    <row r="628" spans="1:8" x14ac:dyDescent="0.3">
      <c r="A628" t="s">
        <v>1511</v>
      </c>
      <c r="B628" t="s">
        <v>1641</v>
      </c>
      <c r="C628" t="s">
        <v>1642</v>
      </c>
      <c r="D628" t="s">
        <v>1650</v>
      </c>
      <c r="E628" t="s">
        <v>1726</v>
      </c>
      <c r="F628" t="s">
        <v>1734</v>
      </c>
      <c r="G628" t="s">
        <v>1735</v>
      </c>
      <c r="H628" t="s">
        <v>1736</v>
      </c>
    </row>
    <row r="629" spans="1:8" x14ac:dyDescent="0.3">
      <c r="A629" t="s">
        <v>1513</v>
      </c>
      <c r="B629" t="s">
        <v>1641</v>
      </c>
      <c r="C629" t="s">
        <v>1642</v>
      </c>
      <c r="D629" t="s">
        <v>1650</v>
      </c>
      <c r="E629" t="s">
        <v>1726</v>
      </c>
      <c r="F629" t="s">
        <v>1734</v>
      </c>
      <c r="G629" t="s">
        <v>1735</v>
      </c>
      <c r="H629" t="s">
        <v>1736</v>
      </c>
    </row>
    <row r="630" spans="1:8" x14ac:dyDescent="0.3">
      <c r="A630" t="s">
        <v>1515</v>
      </c>
      <c r="B630" t="s">
        <v>1641</v>
      </c>
      <c r="C630" t="s">
        <v>1642</v>
      </c>
      <c r="D630" t="s">
        <v>1650</v>
      </c>
      <c r="E630" t="s">
        <v>1726</v>
      </c>
      <c r="F630" t="s">
        <v>1734</v>
      </c>
      <c r="G630" t="s">
        <v>1735</v>
      </c>
      <c r="H630" t="s">
        <v>1736</v>
      </c>
    </row>
    <row r="631" spans="1:8" x14ac:dyDescent="0.3">
      <c r="A631" t="s">
        <v>1517</v>
      </c>
      <c r="B631" t="s">
        <v>1641</v>
      </c>
      <c r="C631" t="s">
        <v>1642</v>
      </c>
      <c r="D631" t="s">
        <v>1650</v>
      </c>
      <c r="E631" t="s">
        <v>1726</v>
      </c>
      <c r="F631" t="s">
        <v>1734</v>
      </c>
      <c r="G631" t="s">
        <v>1735</v>
      </c>
      <c r="H631" t="s">
        <v>1736</v>
      </c>
    </row>
    <row r="632" spans="1:8" x14ac:dyDescent="0.3">
      <c r="A632" t="s">
        <v>1519</v>
      </c>
      <c r="B632" t="s">
        <v>1641</v>
      </c>
      <c r="C632" t="s">
        <v>1642</v>
      </c>
      <c r="D632" t="s">
        <v>1650</v>
      </c>
      <c r="E632" t="s">
        <v>1651</v>
      </c>
      <c r="F632" t="s">
        <v>2018</v>
      </c>
      <c r="G632" t="s">
        <v>2019</v>
      </c>
    </row>
    <row r="633" spans="1:8" x14ac:dyDescent="0.3">
      <c r="A633" t="s">
        <v>1521</v>
      </c>
      <c r="B633" t="s">
        <v>1641</v>
      </c>
      <c r="C633" t="s">
        <v>1654</v>
      </c>
      <c r="D633" t="s">
        <v>1739</v>
      </c>
      <c r="E633" t="s">
        <v>1740</v>
      </c>
      <c r="F633" t="s">
        <v>1873</v>
      </c>
    </row>
    <row r="634" spans="1:8" x14ac:dyDescent="0.3">
      <c r="A634" t="s">
        <v>1523</v>
      </c>
      <c r="B634" t="s">
        <v>1641</v>
      </c>
      <c r="C634" t="s">
        <v>1642</v>
      </c>
      <c r="D634" t="s">
        <v>1684</v>
      </c>
      <c r="E634" t="s">
        <v>1753</v>
      </c>
      <c r="F634" t="s">
        <v>1954</v>
      </c>
      <c r="G634" t="s">
        <v>2020</v>
      </c>
    </row>
    <row r="635" spans="1:8" x14ac:dyDescent="0.3">
      <c r="A635" t="s">
        <v>1525</v>
      </c>
      <c r="B635" t="s">
        <v>1641</v>
      </c>
      <c r="C635" t="s">
        <v>1642</v>
      </c>
      <c r="D635" t="s">
        <v>1650</v>
      </c>
      <c r="E635" t="s">
        <v>1659</v>
      </c>
      <c r="F635" t="s">
        <v>1702</v>
      </c>
      <c r="G635" t="s">
        <v>1703</v>
      </c>
    </row>
    <row r="636" spans="1:8" x14ac:dyDescent="0.3">
      <c r="A636" t="s">
        <v>1527</v>
      </c>
      <c r="B636" t="s">
        <v>1641</v>
      </c>
      <c r="C636" t="s">
        <v>1642</v>
      </c>
      <c r="D636" t="s">
        <v>1650</v>
      </c>
      <c r="E636" t="s">
        <v>1659</v>
      </c>
      <c r="F636" t="s">
        <v>1702</v>
      </c>
      <c r="G636" t="s">
        <v>1703</v>
      </c>
    </row>
    <row r="637" spans="1:8" x14ac:dyDescent="0.3">
      <c r="A637" t="s">
        <v>1529</v>
      </c>
      <c r="B637" t="s">
        <v>1641</v>
      </c>
      <c r="C637" t="s">
        <v>1642</v>
      </c>
      <c r="D637" t="s">
        <v>1650</v>
      </c>
      <c r="E637" t="s">
        <v>1659</v>
      </c>
      <c r="F637" t="s">
        <v>1702</v>
      </c>
      <c r="G637" t="s">
        <v>1703</v>
      </c>
    </row>
    <row r="638" spans="1:8" x14ac:dyDescent="0.3">
      <c r="A638" t="s">
        <v>1531</v>
      </c>
      <c r="B638" t="s">
        <v>1641</v>
      </c>
      <c r="C638" t="s">
        <v>1642</v>
      </c>
      <c r="D638" t="s">
        <v>1650</v>
      </c>
      <c r="E638" t="s">
        <v>1659</v>
      </c>
      <c r="F638" t="s">
        <v>1702</v>
      </c>
      <c r="G638" t="s">
        <v>1703</v>
      </c>
    </row>
    <row r="639" spans="1:8" x14ac:dyDescent="0.3">
      <c r="A639" t="s">
        <v>1533</v>
      </c>
      <c r="B639" t="s">
        <v>1641</v>
      </c>
      <c r="C639" t="s">
        <v>1642</v>
      </c>
      <c r="D639" t="s">
        <v>1650</v>
      </c>
      <c r="E639" t="s">
        <v>1659</v>
      </c>
      <c r="F639" t="s">
        <v>1702</v>
      </c>
      <c r="G639" t="s">
        <v>1703</v>
      </c>
    </row>
    <row r="640" spans="1:8" x14ac:dyDescent="0.3">
      <c r="A640" t="s">
        <v>1535</v>
      </c>
      <c r="B640" t="s">
        <v>1641</v>
      </c>
      <c r="C640" t="s">
        <v>1642</v>
      </c>
      <c r="D640" t="s">
        <v>1650</v>
      </c>
      <c r="E640" t="s">
        <v>1659</v>
      </c>
      <c r="F640" t="s">
        <v>1702</v>
      </c>
      <c r="G640" t="s">
        <v>1703</v>
      </c>
    </row>
    <row r="641" spans="1:8" x14ac:dyDescent="0.3">
      <c r="A641" t="s">
        <v>1537</v>
      </c>
      <c r="B641" t="s">
        <v>1641</v>
      </c>
      <c r="C641" t="s">
        <v>1642</v>
      </c>
      <c r="D641" t="s">
        <v>1650</v>
      </c>
      <c r="E641" t="s">
        <v>1659</v>
      </c>
      <c r="F641" t="s">
        <v>1702</v>
      </c>
      <c r="G641" t="s">
        <v>1703</v>
      </c>
    </row>
    <row r="642" spans="1:8" x14ac:dyDescent="0.3">
      <c r="A642" t="s">
        <v>1539</v>
      </c>
      <c r="B642" t="s">
        <v>1641</v>
      </c>
      <c r="C642" t="s">
        <v>1642</v>
      </c>
      <c r="D642" t="s">
        <v>1650</v>
      </c>
      <c r="E642" t="s">
        <v>1659</v>
      </c>
      <c r="F642" t="s">
        <v>1702</v>
      </c>
      <c r="G642" t="s">
        <v>1703</v>
      </c>
    </row>
    <row r="643" spans="1:8" x14ac:dyDescent="0.3">
      <c r="A643" t="s">
        <v>1541</v>
      </c>
      <c r="B643" t="s">
        <v>1641</v>
      </c>
      <c r="C643" t="s">
        <v>1642</v>
      </c>
      <c r="D643" t="s">
        <v>1650</v>
      </c>
      <c r="E643" t="s">
        <v>1659</v>
      </c>
      <c r="F643" t="s">
        <v>1702</v>
      </c>
      <c r="G643" t="s">
        <v>1703</v>
      </c>
    </row>
    <row r="644" spans="1:8" x14ac:dyDescent="0.3">
      <c r="A644" t="s">
        <v>1543</v>
      </c>
      <c r="B644" t="s">
        <v>1641</v>
      </c>
      <c r="C644" t="s">
        <v>1642</v>
      </c>
      <c r="D644" t="s">
        <v>1650</v>
      </c>
      <c r="E644" t="s">
        <v>1659</v>
      </c>
      <c r="F644" t="s">
        <v>1702</v>
      </c>
      <c r="G644" t="s">
        <v>1703</v>
      </c>
    </row>
    <row r="645" spans="1:8" x14ac:dyDescent="0.3">
      <c r="A645" t="s">
        <v>1545</v>
      </c>
      <c r="B645" t="s">
        <v>1641</v>
      </c>
      <c r="C645" t="s">
        <v>1642</v>
      </c>
      <c r="D645" t="s">
        <v>1650</v>
      </c>
      <c r="E645" t="s">
        <v>1659</v>
      </c>
      <c r="F645" t="s">
        <v>1702</v>
      </c>
      <c r="G645" t="s">
        <v>1703</v>
      </c>
    </row>
    <row r="646" spans="1:8" x14ac:dyDescent="0.3">
      <c r="A646" t="s">
        <v>1547</v>
      </c>
      <c r="B646" t="s">
        <v>1641</v>
      </c>
      <c r="C646" t="s">
        <v>1642</v>
      </c>
      <c r="D646" t="s">
        <v>1650</v>
      </c>
      <c r="E646" t="s">
        <v>1659</v>
      </c>
      <c r="F646" t="s">
        <v>1702</v>
      </c>
      <c r="G646" t="s">
        <v>1703</v>
      </c>
    </row>
    <row r="647" spans="1:8" x14ac:dyDescent="0.3">
      <c r="A647" t="s">
        <v>1549</v>
      </c>
      <c r="B647" t="s">
        <v>1641</v>
      </c>
      <c r="C647" t="s">
        <v>1642</v>
      </c>
      <c r="D647" t="s">
        <v>1650</v>
      </c>
      <c r="E647" t="s">
        <v>1659</v>
      </c>
      <c r="F647" t="s">
        <v>1660</v>
      </c>
      <c r="G647" t="s">
        <v>1661</v>
      </c>
    </row>
    <row r="648" spans="1:8" x14ac:dyDescent="0.3">
      <c r="A648" t="s">
        <v>1551</v>
      </c>
      <c r="B648" t="s">
        <v>1641</v>
      </c>
      <c r="C648" t="s">
        <v>1642</v>
      </c>
      <c r="D648" t="s">
        <v>1650</v>
      </c>
      <c r="E648" t="s">
        <v>1659</v>
      </c>
      <c r="F648" t="s">
        <v>1660</v>
      </c>
      <c r="G648" t="s">
        <v>1661</v>
      </c>
    </row>
    <row r="649" spans="1:8" x14ac:dyDescent="0.3">
      <c r="A649" t="s">
        <v>1553</v>
      </c>
      <c r="B649" t="s">
        <v>1641</v>
      </c>
      <c r="C649" t="s">
        <v>1642</v>
      </c>
      <c r="D649" t="s">
        <v>1650</v>
      </c>
      <c r="E649" t="s">
        <v>1659</v>
      </c>
      <c r="F649" t="s">
        <v>1660</v>
      </c>
      <c r="G649" t="s">
        <v>1661</v>
      </c>
    </row>
    <row r="650" spans="1:8" x14ac:dyDescent="0.3">
      <c r="A650" t="s">
        <v>1555</v>
      </c>
      <c r="B650" t="s">
        <v>1641</v>
      </c>
      <c r="C650" t="s">
        <v>1781</v>
      </c>
      <c r="D650" t="s">
        <v>1782</v>
      </c>
      <c r="E650" t="s">
        <v>1783</v>
      </c>
      <c r="F650" t="s">
        <v>1784</v>
      </c>
      <c r="G650" t="s">
        <v>1785</v>
      </c>
      <c r="H650" t="s">
        <v>1786</v>
      </c>
    </row>
    <row r="651" spans="1:8" x14ac:dyDescent="0.3">
      <c r="A651" t="s">
        <v>1557</v>
      </c>
      <c r="B651" t="s">
        <v>1641</v>
      </c>
      <c r="C651" t="s">
        <v>1781</v>
      </c>
      <c r="D651" t="s">
        <v>1782</v>
      </c>
      <c r="E651" t="s">
        <v>1783</v>
      </c>
      <c r="F651" t="s">
        <v>1784</v>
      </c>
      <c r="G651" t="s">
        <v>1785</v>
      </c>
      <c r="H651" t="s">
        <v>2021</v>
      </c>
    </row>
    <row r="652" spans="1:8" x14ac:dyDescent="0.3">
      <c r="A652" t="s">
        <v>1559</v>
      </c>
      <c r="B652" t="s">
        <v>1641</v>
      </c>
      <c r="C652" t="s">
        <v>1642</v>
      </c>
      <c r="D652" t="s">
        <v>1643</v>
      </c>
      <c r="E652" t="s">
        <v>1864</v>
      </c>
      <c r="F652" t="s">
        <v>1865</v>
      </c>
      <c r="G652" t="s">
        <v>1866</v>
      </c>
    </row>
    <row r="653" spans="1:8" x14ac:dyDescent="0.3">
      <c r="A653" t="s">
        <v>1561</v>
      </c>
      <c r="B653" t="s">
        <v>1641</v>
      </c>
      <c r="C653" t="s">
        <v>1642</v>
      </c>
      <c r="D653" t="s">
        <v>1730</v>
      </c>
      <c r="E653" t="s">
        <v>1731</v>
      </c>
      <c r="F653" t="s">
        <v>1732</v>
      </c>
      <c r="G653" t="s">
        <v>2022</v>
      </c>
    </row>
    <row r="654" spans="1:8" x14ac:dyDescent="0.3">
      <c r="A654" t="s">
        <v>1564</v>
      </c>
      <c r="B654" t="s">
        <v>1641</v>
      </c>
      <c r="C654" t="s">
        <v>1642</v>
      </c>
      <c r="D654" t="s">
        <v>1665</v>
      </c>
      <c r="E654" t="s">
        <v>1666</v>
      </c>
      <c r="F654" t="s">
        <v>1667</v>
      </c>
      <c r="G654" t="s">
        <v>1668</v>
      </c>
    </row>
    <row r="655" spans="1:8" x14ac:dyDescent="0.3">
      <c r="A655" t="s">
        <v>1566</v>
      </c>
      <c r="B655" t="s">
        <v>1641</v>
      </c>
      <c r="C655" t="s">
        <v>1642</v>
      </c>
      <c r="D655" t="s">
        <v>1665</v>
      </c>
      <c r="E655" t="s">
        <v>1666</v>
      </c>
      <c r="F655" t="s">
        <v>1667</v>
      </c>
      <c r="G655" t="s">
        <v>1668</v>
      </c>
    </row>
    <row r="656" spans="1:8" x14ac:dyDescent="0.3">
      <c r="A656" t="s">
        <v>1568</v>
      </c>
      <c r="B656" t="s">
        <v>1641</v>
      </c>
      <c r="C656" t="s">
        <v>1642</v>
      </c>
      <c r="D656" t="s">
        <v>1650</v>
      </c>
      <c r="E656" t="s">
        <v>1662</v>
      </c>
      <c r="F656" t="s">
        <v>1663</v>
      </c>
      <c r="G656" t="s">
        <v>1664</v>
      </c>
    </row>
    <row r="657" spans="1:7" x14ac:dyDescent="0.3">
      <c r="A657" t="s">
        <v>1570</v>
      </c>
      <c r="B657" t="s">
        <v>1641</v>
      </c>
      <c r="C657" t="s">
        <v>1795</v>
      </c>
      <c r="D657" t="s">
        <v>1796</v>
      </c>
      <c r="E657" t="s">
        <v>1797</v>
      </c>
      <c r="F657" t="s">
        <v>1798</v>
      </c>
      <c r="G657" t="s">
        <v>1799</v>
      </c>
    </row>
    <row r="658" spans="1:7" x14ac:dyDescent="0.3">
      <c r="A658" t="s">
        <v>1572</v>
      </c>
      <c r="B658" t="s">
        <v>1641</v>
      </c>
      <c r="C658" t="s">
        <v>1642</v>
      </c>
      <c r="D658" t="s">
        <v>1643</v>
      </c>
      <c r="E658" t="s">
        <v>2023</v>
      </c>
      <c r="F658" t="s">
        <v>2024</v>
      </c>
      <c r="G658" t="s">
        <v>2025</v>
      </c>
    </row>
    <row r="659" spans="1:7" x14ac:dyDescent="0.3">
      <c r="A659" t="s">
        <v>1574</v>
      </c>
      <c r="B659" t="s">
        <v>1641</v>
      </c>
      <c r="C659" t="s">
        <v>1642</v>
      </c>
      <c r="D659" t="s">
        <v>1650</v>
      </c>
      <c r="E659" t="s">
        <v>2026</v>
      </c>
      <c r="F659" t="s">
        <v>2027</v>
      </c>
      <c r="G659" t="s">
        <v>2028</v>
      </c>
    </row>
    <row r="660" spans="1:7" x14ac:dyDescent="0.3">
      <c r="A660" t="s">
        <v>1576</v>
      </c>
      <c r="B660" t="s">
        <v>1641</v>
      </c>
      <c r="C660" t="s">
        <v>1642</v>
      </c>
      <c r="D660" t="s">
        <v>1650</v>
      </c>
      <c r="E660" t="s">
        <v>1662</v>
      </c>
      <c r="F660" t="s">
        <v>1663</v>
      </c>
      <c r="G660" t="s">
        <v>1664</v>
      </c>
    </row>
    <row r="661" spans="1:7" x14ac:dyDescent="0.3">
      <c r="A661" t="s">
        <v>1578</v>
      </c>
      <c r="B661" t="s">
        <v>1641</v>
      </c>
      <c r="C661" t="s">
        <v>1642</v>
      </c>
      <c r="D661" t="s">
        <v>1650</v>
      </c>
      <c r="E661" t="s">
        <v>1662</v>
      </c>
      <c r="F661" t="s">
        <v>1663</v>
      </c>
      <c r="G661" t="s">
        <v>1664</v>
      </c>
    </row>
    <row r="662" spans="1:7" x14ac:dyDescent="0.3">
      <c r="A662" t="s">
        <v>1580</v>
      </c>
      <c r="B662" t="s">
        <v>1641</v>
      </c>
      <c r="C662" t="s">
        <v>1795</v>
      </c>
      <c r="D662" t="s">
        <v>1796</v>
      </c>
      <c r="E662" t="s">
        <v>1797</v>
      </c>
      <c r="F662" t="s">
        <v>1798</v>
      </c>
      <c r="G662" t="s">
        <v>1799</v>
      </c>
    </row>
    <row r="663" spans="1:7" x14ac:dyDescent="0.3">
      <c r="A663" t="s">
        <v>1582</v>
      </c>
      <c r="B663" t="s">
        <v>1641</v>
      </c>
      <c r="C663" t="s">
        <v>1763</v>
      </c>
      <c r="D663" t="s">
        <v>1764</v>
      </c>
      <c r="E663" t="s">
        <v>1765</v>
      </c>
      <c r="F663" t="s">
        <v>1766</v>
      </c>
    </row>
    <row r="664" spans="1:7" x14ac:dyDescent="0.3">
      <c r="A664" t="s">
        <v>1584</v>
      </c>
      <c r="B664" t="s">
        <v>1641</v>
      </c>
      <c r="C664" t="s">
        <v>1642</v>
      </c>
      <c r="D664" t="s">
        <v>1650</v>
      </c>
      <c r="E664" t="s">
        <v>1659</v>
      </c>
      <c r="F664" t="s">
        <v>1702</v>
      </c>
      <c r="G664" t="s">
        <v>1703</v>
      </c>
    </row>
    <row r="665" spans="1:7" x14ac:dyDescent="0.3">
      <c r="A665" t="s">
        <v>1586</v>
      </c>
      <c r="B665" t="s">
        <v>1641</v>
      </c>
      <c r="C665" t="s">
        <v>1642</v>
      </c>
      <c r="D665" t="s">
        <v>1650</v>
      </c>
      <c r="E665" t="s">
        <v>1659</v>
      </c>
      <c r="F665" t="s">
        <v>1702</v>
      </c>
      <c r="G665" t="s">
        <v>1703</v>
      </c>
    </row>
    <row r="666" spans="1:7" x14ac:dyDescent="0.3">
      <c r="A666" t="s">
        <v>1588</v>
      </c>
      <c r="B666" t="s">
        <v>1641</v>
      </c>
      <c r="C666" t="s">
        <v>1642</v>
      </c>
      <c r="D666" t="s">
        <v>1650</v>
      </c>
      <c r="E666" t="s">
        <v>1659</v>
      </c>
      <c r="F666" t="s">
        <v>1702</v>
      </c>
      <c r="G666" t="s">
        <v>1703</v>
      </c>
    </row>
    <row r="667" spans="1:7" x14ac:dyDescent="0.3">
      <c r="A667" t="s">
        <v>1590</v>
      </c>
      <c r="B667" t="s">
        <v>1641</v>
      </c>
      <c r="C667" t="s">
        <v>1642</v>
      </c>
      <c r="D667" t="s">
        <v>1650</v>
      </c>
      <c r="E667" t="s">
        <v>1659</v>
      </c>
      <c r="F667" t="s">
        <v>1702</v>
      </c>
      <c r="G667" t="s">
        <v>1703</v>
      </c>
    </row>
    <row r="668" spans="1:7" x14ac:dyDescent="0.3">
      <c r="A668" t="s">
        <v>1592</v>
      </c>
      <c r="B668" t="s">
        <v>1641</v>
      </c>
      <c r="C668" t="s">
        <v>1642</v>
      </c>
      <c r="D668" t="s">
        <v>1650</v>
      </c>
      <c r="E668" t="s">
        <v>1659</v>
      </c>
      <c r="F668" t="s">
        <v>1702</v>
      </c>
      <c r="G668" t="s">
        <v>1703</v>
      </c>
    </row>
    <row r="669" spans="1:7" x14ac:dyDescent="0.3">
      <c r="A669" t="s">
        <v>1594</v>
      </c>
      <c r="B669" t="s">
        <v>1641</v>
      </c>
      <c r="C669" t="s">
        <v>1642</v>
      </c>
      <c r="D669" t="s">
        <v>1650</v>
      </c>
      <c r="E669" t="s">
        <v>1659</v>
      </c>
      <c r="F669" t="s">
        <v>1702</v>
      </c>
      <c r="G669" t="s">
        <v>1703</v>
      </c>
    </row>
    <row r="670" spans="1:7" x14ac:dyDescent="0.3">
      <c r="A670" t="s">
        <v>1596</v>
      </c>
      <c r="B670" t="s">
        <v>1641</v>
      </c>
      <c r="C670" t="s">
        <v>1642</v>
      </c>
      <c r="D670" t="s">
        <v>1650</v>
      </c>
      <c r="E670" t="s">
        <v>1659</v>
      </c>
      <c r="F670" t="s">
        <v>1702</v>
      </c>
      <c r="G670" t="s">
        <v>1703</v>
      </c>
    </row>
    <row r="671" spans="1:7" x14ac:dyDescent="0.3">
      <c r="A671" t="s">
        <v>1598</v>
      </c>
      <c r="B671" t="s">
        <v>1641</v>
      </c>
      <c r="C671" t="s">
        <v>1642</v>
      </c>
      <c r="D671" t="s">
        <v>1650</v>
      </c>
      <c r="E671" t="s">
        <v>1659</v>
      </c>
      <c r="F671" t="s">
        <v>1702</v>
      </c>
      <c r="G671" t="s">
        <v>1703</v>
      </c>
    </row>
    <row r="672" spans="1:7" x14ac:dyDescent="0.3">
      <c r="A672" t="s">
        <v>1600</v>
      </c>
      <c r="B672" t="s">
        <v>1641</v>
      </c>
      <c r="C672" t="s">
        <v>1642</v>
      </c>
      <c r="D672" t="s">
        <v>1650</v>
      </c>
      <c r="E672" t="s">
        <v>1659</v>
      </c>
      <c r="F672" t="s">
        <v>1702</v>
      </c>
      <c r="G672" t="s">
        <v>1703</v>
      </c>
    </row>
    <row r="673" spans="1:7" x14ac:dyDescent="0.3">
      <c r="A673" t="s">
        <v>1602</v>
      </c>
      <c r="B673" t="s">
        <v>1641</v>
      </c>
      <c r="C673" t="s">
        <v>1642</v>
      </c>
      <c r="D673" t="s">
        <v>1650</v>
      </c>
      <c r="E673" t="s">
        <v>1659</v>
      </c>
      <c r="F673" t="s">
        <v>1702</v>
      </c>
      <c r="G673" t="s">
        <v>1703</v>
      </c>
    </row>
    <row r="674" spans="1:7" x14ac:dyDescent="0.3">
      <c r="A674" t="s">
        <v>1604</v>
      </c>
      <c r="B674" t="s">
        <v>1641</v>
      </c>
      <c r="C674" t="s">
        <v>1642</v>
      </c>
      <c r="D674" t="s">
        <v>1650</v>
      </c>
      <c r="E674" t="s">
        <v>1659</v>
      </c>
      <c r="F674" t="s">
        <v>1702</v>
      </c>
      <c r="G674" t="s">
        <v>1703</v>
      </c>
    </row>
    <row r="675" spans="1:7" x14ac:dyDescent="0.3">
      <c r="A675" t="s">
        <v>1606</v>
      </c>
      <c r="B675" t="s">
        <v>1641</v>
      </c>
      <c r="C675" t="s">
        <v>1642</v>
      </c>
      <c r="D675" t="s">
        <v>1643</v>
      </c>
      <c r="E675" t="s">
        <v>1712</v>
      </c>
      <c r="F675" t="s">
        <v>1713</v>
      </c>
      <c r="G675" t="s">
        <v>1714</v>
      </c>
    </row>
    <row r="676" spans="1:7" x14ac:dyDescent="0.3">
      <c r="A676" t="s">
        <v>1608</v>
      </c>
      <c r="B676" t="s">
        <v>1641</v>
      </c>
      <c r="C676" t="s">
        <v>1642</v>
      </c>
      <c r="D676" t="s">
        <v>1665</v>
      </c>
      <c r="E676" t="s">
        <v>1666</v>
      </c>
      <c r="F676" t="s">
        <v>1793</v>
      </c>
      <c r="G676" t="s">
        <v>2029</v>
      </c>
    </row>
    <row r="677" spans="1:7" x14ac:dyDescent="0.3">
      <c r="A677" t="s">
        <v>1610</v>
      </c>
      <c r="B677" t="s">
        <v>1641</v>
      </c>
      <c r="C677" t="s">
        <v>1642</v>
      </c>
      <c r="D677" t="s">
        <v>1643</v>
      </c>
      <c r="E677" t="s">
        <v>1647</v>
      </c>
      <c r="F677" t="s">
        <v>1648</v>
      </c>
      <c r="G677" t="s">
        <v>1649</v>
      </c>
    </row>
    <row r="678" spans="1:7" x14ac:dyDescent="0.3">
      <c r="A678" t="s">
        <v>1612</v>
      </c>
      <c r="B678" t="s">
        <v>1641</v>
      </c>
      <c r="C678" t="s">
        <v>1642</v>
      </c>
      <c r="D678" t="s">
        <v>1643</v>
      </c>
      <c r="E678" t="s">
        <v>1647</v>
      </c>
      <c r="F678" t="s">
        <v>1648</v>
      </c>
      <c r="G678" t="s">
        <v>1649</v>
      </c>
    </row>
    <row r="679" spans="1:7" x14ac:dyDescent="0.3">
      <c r="A679" t="s">
        <v>1614</v>
      </c>
      <c r="B679" t="s">
        <v>1641</v>
      </c>
      <c r="C679" t="s">
        <v>1642</v>
      </c>
      <c r="D679" t="s">
        <v>1643</v>
      </c>
      <c r="E679" t="s">
        <v>1712</v>
      </c>
      <c r="F679" t="s">
        <v>1713</v>
      </c>
      <c r="G679" t="s">
        <v>1714</v>
      </c>
    </row>
    <row r="680" spans="1:7" x14ac:dyDescent="0.3">
      <c r="A680" t="s">
        <v>1616</v>
      </c>
      <c r="B680" t="s">
        <v>1641</v>
      </c>
      <c r="C680" t="s">
        <v>1642</v>
      </c>
      <c r="D680" t="s">
        <v>1643</v>
      </c>
      <c r="E680" t="s">
        <v>1712</v>
      </c>
      <c r="F680" t="s">
        <v>1713</v>
      </c>
      <c r="G680" t="s">
        <v>1714</v>
      </c>
    </row>
    <row r="681" spans="1:7" x14ac:dyDescent="0.3">
      <c r="A681" t="s">
        <v>1618</v>
      </c>
      <c r="B681" t="s">
        <v>1641</v>
      </c>
      <c r="C681" t="s">
        <v>1642</v>
      </c>
      <c r="D681" t="s">
        <v>1643</v>
      </c>
      <c r="E681" t="s">
        <v>1647</v>
      </c>
      <c r="F681" t="s">
        <v>1648</v>
      </c>
      <c r="G681" t="s">
        <v>1649</v>
      </c>
    </row>
    <row r="682" spans="1:7" x14ac:dyDescent="0.3">
      <c r="A682" t="s">
        <v>1620</v>
      </c>
      <c r="B682" t="s">
        <v>1641</v>
      </c>
      <c r="C682" t="s">
        <v>1642</v>
      </c>
      <c r="D682" t="s">
        <v>1643</v>
      </c>
      <c r="E682" t="s">
        <v>1647</v>
      </c>
      <c r="F682" t="s">
        <v>1648</v>
      </c>
      <c r="G682" t="s">
        <v>1649</v>
      </c>
    </row>
    <row r="683" spans="1:7" x14ac:dyDescent="0.3">
      <c r="A683" t="s">
        <v>1622</v>
      </c>
      <c r="B683" t="s">
        <v>1641</v>
      </c>
      <c r="C683" t="s">
        <v>1642</v>
      </c>
      <c r="D683" t="s">
        <v>1643</v>
      </c>
      <c r="E683" t="s">
        <v>1647</v>
      </c>
      <c r="F683" t="s">
        <v>1648</v>
      </c>
      <c r="G683" t="s">
        <v>1649</v>
      </c>
    </row>
    <row r="684" spans="1:7" x14ac:dyDescent="0.3">
      <c r="A684" t="s">
        <v>1624</v>
      </c>
      <c r="B684" t="s">
        <v>1641</v>
      </c>
      <c r="C684" t="s">
        <v>1642</v>
      </c>
      <c r="D684" t="s">
        <v>1643</v>
      </c>
      <c r="E684" t="s">
        <v>1647</v>
      </c>
      <c r="F684" t="s">
        <v>1648</v>
      </c>
      <c r="G684" t="s">
        <v>1649</v>
      </c>
    </row>
    <row r="685" spans="1:7" x14ac:dyDescent="0.3">
      <c r="A685" t="s">
        <v>1626</v>
      </c>
      <c r="B685" t="s">
        <v>1641</v>
      </c>
      <c r="C685" t="s">
        <v>1763</v>
      </c>
      <c r="D685" t="s">
        <v>1764</v>
      </c>
      <c r="E685" t="s">
        <v>1765</v>
      </c>
      <c r="F685" t="s">
        <v>1766</v>
      </c>
    </row>
    <row r="686" spans="1:7" x14ac:dyDescent="0.3">
      <c r="A686" t="s">
        <v>1628</v>
      </c>
      <c r="B686" t="s">
        <v>1641</v>
      </c>
      <c r="C686" t="s">
        <v>1642</v>
      </c>
      <c r="D686" t="s">
        <v>1650</v>
      </c>
      <c r="E686" t="s">
        <v>1659</v>
      </c>
      <c r="F686" t="s">
        <v>1702</v>
      </c>
      <c r="G686" t="s">
        <v>1703</v>
      </c>
    </row>
    <row r="687" spans="1:7" x14ac:dyDescent="0.3">
      <c r="A687" t="s">
        <v>1630</v>
      </c>
      <c r="B687" t="s">
        <v>1641</v>
      </c>
      <c r="C687" t="s">
        <v>1642</v>
      </c>
      <c r="D687" t="s">
        <v>1643</v>
      </c>
      <c r="E687" t="s">
        <v>1647</v>
      </c>
      <c r="F687" t="s">
        <v>1648</v>
      </c>
      <c r="G687" t="s">
        <v>1649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3"/>
  <sheetViews>
    <sheetView workbookViewId="0">
      <selection sqref="A1:A1048576"/>
    </sheetView>
  </sheetViews>
  <sheetFormatPr defaultRowHeight="14.4" x14ac:dyDescent="0.3"/>
  <cols>
    <col min="1" max="1" width="16.109375" bestFit="1" customWidth="1"/>
    <col min="7" max="7" width="13.6640625" bestFit="1" customWidth="1"/>
    <col min="8" max="8" width="56.21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1634</v>
      </c>
      <c r="J1" t="s">
        <v>1640</v>
      </c>
    </row>
    <row r="2" spans="1:10" x14ac:dyDescent="0.3">
      <c r="A2" t="s">
        <v>8</v>
      </c>
      <c r="B2" t="s">
        <v>9</v>
      </c>
      <c r="C2">
        <v>743</v>
      </c>
      <c r="D2" t="s">
        <v>10</v>
      </c>
      <c r="E2">
        <v>585</v>
      </c>
      <c r="F2">
        <v>726</v>
      </c>
      <c r="G2">
        <v>858</v>
      </c>
      <c r="H2" t="s">
        <v>11</v>
      </c>
      <c r="I2">
        <f>F2-E2+1</f>
        <v>142</v>
      </c>
      <c r="J2" t="str">
        <f>VLOOKUP(B2,Таксономия!A:D,4)</f>
        <v xml:space="preserve"> Gammaproteobacteria</v>
      </c>
    </row>
    <row r="3" spans="1:10" x14ac:dyDescent="0.3">
      <c r="A3" t="s">
        <v>8</v>
      </c>
      <c r="B3" t="s">
        <v>9</v>
      </c>
      <c r="C3">
        <v>743</v>
      </c>
      <c r="D3" t="s">
        <v>12</v>
      </c>
      <c r="E3">
        <v>280</v>
      </c>
      <c r="F3">
        <v>366</v>
      </c>
      <c r="G3">
        <v>1003</v>
      </c>
      <c r="H3" t="s">
        <v>13</v>
      </c>
      <c r="I3">
        <f t="shared" ref="I3:I66" si="0">F3-E3+1</f>
        <v>87</v>
      </c>
      <c r="J3" t="str">
        <f>VLOOKUP(B3,Таксономия!A:D,4)</f>
        <v xml:space="preserve"> Gammaproteobacteria</v>
      </c>
    </row>
    <row r="4" spans="1:10" x14ac:dyDescent="0.3">
      <c r="A4" t="s">
        <v>8</v>
      </c>
      <c r="B4" t="s">
        <v>9</v>
      </c>
      <c r="C4">
        <v>743</v>
      </c>
      <c r="D4" t="s">
        <v>14</v>
      </c>
      <c r="E4">
        <v>1</v>
      </c>
      <c r="F4">
        <v>49</v>
      </c>
      <c r="G4">
        <v>154</v>
      </c>
      <c r="H4" t="s">
        <v>14</v>
      </c>
      <c r="I4">
        <f t="shared" si="0"/>
        <v>49</v>
      </c>
      <c r="J4" t="str">
        <f>VLOOKUP(B4,Таксономия!A:D,4)</f>
        <v xml:space="preserve"> Gammaproteobacteria</v>
      </c>
    </row>
    <row r="5" spans="1:10" x14ac:dyDescent="0.3">
      <c r="A5" t="s">
        <v>8</v>
      </c>
      <c r="B5" t="s">
        <v>9</v>
      </c>
      <c r="C5">
        <v>743</v>
      </c>
      <c r="D5" t="s">
        <v>15</v>
      </c>
      <c r="E5">
        <v>51</v>
      </c>
      <c r="F5">
        <v>149</v>
      </c>
      <c r="G5">
        <v>119</v>
      </c>
      <c r="H5" t="s">
        <v>15</v>
      </c>
      <c r="I5">
        <f t="shared" si="0"/>
        <v>99</v>
      </c>
      <c r="J5" t="str">
        <f>VLOOKUP(B5,Таксономия!A:D,4)</f>
        <v xml:space="preserve"> Gammaproteobacteria</v>
      </c>
    </row>
    <row r="6" spans="1:10" x14ac:dyDescent="0.3">
      <c r="A6" t="s">
        <v>16</v>
      </c>
      <c r="B6" t="s">
        <v>17</v>
      </c>
      <c r="C6">
        <v>709</v>
      </c>
      <c r="D6" t="s">
        <v>12</v>
      </c>
      <c r="E6">
        <v>434</v>
      </c>
      <c r="F6">
        <v>502</v>
      </c>
      <c r="G6">
        <v>1003</v>
      </c>
      <c r="H6" t="s">
        <v>13</v>
      </c>
      <c r="I6">
        <f t="shared" si="0"/>
        <v>69</v>
      </c>
      <c r="J6" t="str">
        <f>VLOOKUP(B6,Таксономия!A:D,4)</f>
        <v xml:space="preserve"> Gammaproteobacteria</v>
      </c>
    </row>
    <row r="7" spans="1:10" x14ac:dyDescent="0.3">
      <c r="A7" t="s">
        <v>18</v>
      </c>
      <c r="B7" t="s">
        <v>19</v>
      </c>
      <c r="C7">
        <v>639</v>
      </c>
      <c r="D7" t="s">
        <v>12</v>
      </c>
      <c r="E7">
        <v>231</v>
      </c>
      <c r="F7">
        <v>303</v>
      </c>
      <c r="G7">
        <v>1003</v>
      </c>
      <c r="H7" t="s">
        <v>13</v>
      </c>
      <c r="I7">
        <f t="shared" si="0"/>
        <v>73</v>
      </c>
      <c r="J7" t="str">
        <f>VLOOKUP(B7,Таксономия!A:D,4)</f>
        <v xml:space="preserve"> Gammaproteobacteria</v>
      </c>
    </row>
    <row r="8" spans="1:10" x14ac:dyDescent="0.3">
      <c r="A8" t="s">
        <v>20</v>
      </c>
      <c r="B8" t="s">
        <v>21</v>
      </c>
      <c r="C8">
        <v>724</v>
      </c>
      <c r="D8" t="s">
        <v>12</v>
      </c>
      <c r="E8">
        <v>312</v>
      </c>
      <c r="F8">
        <v>371</v>
      </c>
      <c r="G8">
        <v>1003</v>
      </c>
      <c r="H8" t="s">
        <v>13</v>
      </c>
      <c r="I8">
        <f t="shared" si="0"/>
        <v>60</v>
      </c>
      <c r="J8" t="str">
        <f>VLOOKUP(B8,Таксономия!A:D,4)</f>
        <v xml:space="preserve"> Gammaproteobacteria</v>
      </c>
    </row>
    <row r="9" spans="1:10" x14ac:dyDescent="0.3">
      <c r="A9" t="s">
        <v>20</v>
      </c>
      <c r="B9" t="s">
        <v>21</v>
      </c>
      <c r="C9">
        <v>724</v>
      </c>
      <c r="D9" t="s">
        <v>12</v>
      </c>
      <c r="E9">
        <v>607</v>
      </c>
      <c r="F9">
        <v>717</v>
      </c>
      <c r="G9">
        <v>1003</v>
      </c>
      <c r="H9" t="s">
        <v>13</v>
      </c>
      <c r="I9">
        <f t="shared" si="0"/>
        <v>111</v>
      </c>
      <c r="J9" t="str">
        <f>VLOOKUP(B9,Таксономия!A:D,4)</f>
        <v xml:space="preserve"> Gammaproteobacteria</v>
      </c>
    </row>
    <row r="10" spans="1:10" x14ac:dyDescent="0.3">
      <c r="A10" t="s">
        <v>20</v>
      </c>
      <c r="B10" t="s">
        <v>21</v>
      </c>
      <c r="C10">
        <v>724</v>
      </c>
      <c r="D10" t="s">
        <v>22</v>
      </c>
      <c r="E10">
        <v>121</v>
      </c>
      <c r="F10">
        <v>159</v>
      </c>
      <c r="G10">
        <v>15</v>
      </c>
      <c r="H10" t="s">
        <v>22</v>
      </c>
      <c r="I10">
        <f t="shared" si="0"/>
        <v>39</v>
      </c>
      <c r="J10" t="str">
        <f>VLOOKUP(B10,Таксономия!A:D,4)</f>
        <v xml:space="preserve"> Gammaproteobacteria</v>
      </c>
    </row>
    <row r="11" spans="1:10" x14ac:dyDescent="0.3">
      <c r="A11" t="s">
        <v>23</v>
      </c>
      <c r="B11" t="s">
        <v>24</v>
      </c>
      <c r="C11">
        <v>650</v>
      </c>
      <c r="D11" t="s">
        <v>12</v>
      </c>
      <c r="E11">
        <v>234</v>
      </c>
      <c r="F11">
        <v>308</v>
      </c>
      <c r="G11">
        <v>1003</v>
      </c>
      <c r="H11" t="s">
        <v>13</v>
      </c>
      <c r="I11">
        <f t="shared" si="0"/>
        <v>75</v>
      </c>
      <c r="J11" t="str">
        <f>VLOOKUP(B11,Таксономия!A:D,4)</f>
        <v xml:space="preserve"> Gammaproteobacteria</v>
      </c>
    </row>
    <row r="12" spans="1:10" x14ac:dyDescent="0.3">
      <c r="A12" t="s">
        <v>23</v>
      </c>
      <c r="B12" t="s">
        <v>24</v>
      </c>
      <c r="C12">
        <v>650</v>
      </c>
      <c r="D12" t="s">
        <v>12</v>
      </c>
      <c r="E12">
        <v>548</v>
      </c>
      <c r="F12">
        <v>639</v>
      </c>
      <c r="G12">
        <v>1003</v>
      </c>
      <c r="H12" t="s">
        <v>13</v>
      </c>
      <c r="I12">
        <f t="shared" si="0"/>
        <v>92</v>
      </c>
      <c r="J12" t="str">
        <f>VLOOKUP(B12,Таксономия!A:D,4)</f>
        <v xml:space="preserve"> Gammaproteobacteria</v>
      </c>
    </row>
    <row r="13" spans="1:10" x14ac:dyDescent="0.3">
      <c r="A13" t="s">
        <v>25</v>
      </c>
      <c r="B13" t="s">
        <v>26</v>
      </c>
      <c r="C13">
        <v>184</v>
      </c>
      <c r="D13" t="s">
        <v>27</v>
      </c>
      <c r="E13">
        <v>33</v>
      </c>
      <c r="F13">
        <v>106</v>
      </c>
      <c r="G13">
        <v>410</v>
      </c>
      <c r="H13" t="s">
        <v>28</v>
      </c>
      <c r="I13">
        <f t="shared" si="0"/>
        <v>74</v>
      </c>
      <c r="J13" t="str">
        <f>VLOOKUP(B13,Таксономия!A:D,4)</f>
        <v xml:space="preserve"> Deltaproteobacteria</v>
      </c>
    </row>
    <row r="14" spans="1:10" x14ac:dyDescent="0.3">
      <c r="A14" t="s">
        <v>25</v>
      </c>
      <c r="B14" t="s">
        <v>26</v>
      </c>
      <c r="C14">
        <v>184</v>
      </c>
      <c r="D14" t="s">
        <v>12</v>
      </c>
      <c r="E14">
        <v>118</v>
      </c>
      <c r="F14">
        <v>184</v>
      </c>
      <c r="G14">
        <v>1003</v>
      </c>
      <c r="H14" t="s">
        <v>13</v>
      </c>
      <c r="I14">
        <f t="shared" si="0"/>
        <v>67</v>
      </c>
      <c r="J14" t="str">
        <f>VLOOKUP(B14,Таксономия!A:D,4)</f>
        <v xml:space="preserve"> Deltaproteobacteria</v>
      </c>
    </row>
    <row r="15" spans="1:10" x14ac:dyDescent="0.3">
      <c r="A15" t="s">
        <v>29</v>
      </c>
      <c r="B15" t="s">
        <v>30</v>
      </c>
      <c r="C15">
        <v>452</v>
      </c>
      <c r="D15" t="s">
        <v>31</v>
      </c>
      <c r="E15">
        <v>61</v>
      </c>
      <c r="F15">
        <v>151</v>
      </c>
      <c r="G15">
        <v>12531</v>
      </c>
      <c r="H15" t="s">
        <v>32</v>
      </c>
      <c r="I15">
        <f t="shared" si="0"/>
        <v>91</v>
      </c>
      <c r="J15" t="str">
        <f>VLOOKUP(B15,Таксономия!A:D,4)</f>
        <v xml:space="preserve"> Flavobacteriia</v>
      </c>
    </row>
    <row r="16" spans="1:10" x14ac:dyDescent="0.3">
      <c r="A16" t="s">
        <v>29</v>
      </c>
      <c r="B16" t="s">
        <v>30</v>
      </c>
      <c r="C16">
        <v>452</v>
      </c>
      <c r="D16" t="s">
        <v>12</v>
      </c>
      <c r="E16">
        <v>365</v>
      </c>
      <c r="F16">
        <v>452</v>
      </c>
      <c r="G16">
        <v>1003</v>
      </c>
      <c r="H16" t="s">
        <v>13</v>
      </c>
      <c r="I16">
        <f t="shared" si="0"/>
        <v>88</v>
      </c>
      <c r="J16" t="str">
        <f>VLOOKUP(B16,Таксономия!A:D,4)</f>
        <v xml:space="preserve"> Flavobacteriia</v>
      </c>
    </row>
    <row r="17" spans="1:10" x14ac:dyDescent="0.3">
      <c r="A17" t="s">
        <v>33</v>
      </c>
      <c r="B17" t="s">
        <v>34</v>
      </c>
      <c r="C17">
        <v>479</v>
      </c>
      <c r="D17" t="s">
        <v>12</v>
      </c>
      <c r="E17">
        <v>38</v>
      </c>
      <c r="F17">
        <v>102</v>
      </c>
      <c r="G17">
        <v>1003</v>
      </c>
      <c r="H17" t="s">
        <v>13</v>
      </c>
      <c r="I17">
        <f t="shared" si="0"/>
        <v>65</v>
      </c>
      <c r="J17" t="str">
        <f>VLOOKUP(B17,Таксономия!A:D,4)</f>
        <v xml:space="preserve"> Deltaproteobacteria</v>
      </c>
    </row>
    <row r="18" spans="1:10" x14ac:dyDescent="0.3">
      <c r="A18" t="s">
        <v>33</v>
      </c>
      <c r="B18" t="s">
        <v>34</v>
      </c>
      <c r="C18">
        <v>479</v>
      </c>
      <c r="D18" t="s">
        <v>12</v>
      </c>
      <c r="E18">
        <v>116</v>
      </c>
      <c r="F18">
        <v>177</v>
      </c>
      <c r="G18">
        <v>1003</v>
      </c>
      <c r="H18" t="s">
        <v>13</v>
      </c>
      <c r="I18">
        <f t="shared" si="0"/>
        <v>62</v>
      </c>
      <c r="J18" t="str">
        <f>VLOOKUP(B18,Таксономия!A:D,4)</f>
        <v xml:space="preserve"> Deltaproteobacteria</v>
      </c>
    </row>
    <row r="19" spans="1:10" x14ac:dyDescent="0.3">
      <c r="A19" t="s">
        <v>33</v>
      </c>
      <c r="B19" t="s">
        <v>34</v>
      </c>
      <c r="C19">
        <v>479</v>
      </c>
      <c r="D19" t="s">
        <v>12</v>
      </c>
      <c r="E19">
        <v>191</v>
      </c>
      <c r="F19">
        <v>252</v>
      </c>
      <c r="G19">
        <v>1003</v>
      </c>
      <c r="H19" t="s">
        <v>13</v>
      </c>
      <c r="I19">
        <f t="shared" si="0"/>
        <v>62</v>
      </c>
      <c r="J19" t="str">
        <f>VLOOKUP(B19,Таксономия!A:D,4)</f>
        <v xml:space="preserve"> Deltaproteobacteria</v>
      </c>
    </row>
    <row r="20" spans="1:10" x14ac:dyDescent="0.3">
      <c r="A20" t="s">
        <v>33</v>
      </c>
      <c r="B20" t="s">
        <v>34</v>
      </c>
      <c r="C20">
        <v>479</v>
      </c>
      <c r="D20" t="s">
        <v>12</v>
      </c>
      <c r="E20">
        <v>266</v>
      </c>
      <c r="F20">
        <v>327</v>
      </c>
      <c r="G20">
        <v>1003</v>
      </c>
      <c r="H20" t="s">
        <v>13</v>
      </c>
      <c r="I20">
        <f t="shared" si="0"/>
        <v>62</v>
      </c>
      <c r="J20" t="str">
        <f>VLOOKUP(B20,Таксономия!A:D,4)</f>
        <v xml:space="preserve"> Deltaproteobacteria</v>
      </c>
    </row>
    <row r="21" spans="1:10" x14ac:dyDescent="0.3">
      <c r="A21" t="s">
        <v>33</v>
      </c>
      <c r="B21" t="s">
        <v>34</v>
      </c>
      <c r="C21">
        <v>479</v>
      </c>
      <c r="D21" t="s">
        <v>12</v>
      </c>
      <c r="E21">
        <v>341</v>
      </c>
      <c r="F21">
        <v>402</v>
      </c>
      <c r="G21">
        <v>1003</v>
      </c>
      <c r="H21" t="s">
        <v>13</v>
      </c>
      <c r="I21">
        <f t="shared" si="0"/>
        <v>62</v>
      </c>
      <c r="J21" t="str">
        <f>VLOOKUP(B21,Таксономия!A:D,4)</f>
        <v xml:space="preserve"> Deltaproteobacteria</v>
      </c>
    </row>
    <row r="22" spans="1:10" x14ac:dyDescent="0.3">
      <c r="A22" t="s">
        <v>33</v>
      </c>
      <c r="B22" t="s">
        <v>34</v>
      </c>
      <c r="C22">
        <v>479</v>
      </c>
      <c r="D22" t="s">
        <v>12</v>
      </c>
      <c r="E22">
        <v>416</v>
      </c>
      <c r="F22">
        <v>478</v>
      </c>
      <c r="G22">
        <v>1003</v>
      </c>
      <c r="H22" t="s">
        <v>13</v>
      </c>
      <c r="I22">
        <f t="shared" si="0"/>
        <v>63</v>
      </c>
      <c r="J22" t="str">
        <f>VLOOKUP(B22,Таксономия!A:D,4)</f>
        <v xml:space="preserve"> Deltaproteobacteria</v>
      </c>
    </row>
    <row r="23" spans="1:10" x14ac:dyDescent="0.3">
      <c r="A23" t="s">
        <v>35</v>
      </c>
      <c r="B23" t="s">
        <v>36</v>
      </c>
      <c r="C23">
        <v>91</v>
      </c>
      <c r="D23" t="s">
        <v>12</v>
      </c>
      <c r="E23">
        <v>33</v>
      </c>
      <c r="F23">
        <v>90</v>
      </c>
      <c r="G23">
        <v>1003</v>
      </c>
      <c r="H23" t="s">
        <v>13</v>
      </c>
      <c r="I23">
        <f t="shared" si="0"/>
        <v>58</v>
      </c>
      <c r="J23" t="str">
        <f>VLOOKUP(B23,Таксономия!A:D,4)</f>
        <v xml:space="preserve"> Deltaproteobacteria</v>
      </c>
    </row>
    <row r="24" spans="1:10" x14ac:dyDescent="0.3">
      <c r="A24" t="s">
        <v>37</v>
      </c>
      <c r="B24" t="s">
        <v>38</v>
      </c>
      <c r="C24">
        <v>709</v>
      </c>
      <c r="D24" t="s">
        <v>12</v>
      </c>
      <c r="E24">
        <v>434</v>
      </c>
      <c r="F24">
        <v>502</v>
      </c>
      <c r="G24">
        <v>1003</v>
      </c>
      <c r="H24" t="s">
        <v>13</v>
      </c>
      <c r="I24">
        <f t="shared" si="0"/>
        <v>69</v>
      </c>
      <c r="J24" t="str">
        <f>VLOOKUP(B24,Таксономия!A:D,4)</f>
        <v xml:space="preserve"> Gammaproteobacteria</v>
      </c>
    </row>
    <row r="25" spans="1:10" x14ac:dyDescent="0.3">
      <c r="A25" t="s">
        <v>39</v>
      </c>
      <c r="B25" t="s">
        <v>40</v>
      </c>
      <c r="C25">
        <v>833</v>
      </c>
      <c r="D25" t="s">
        <v>12</v>
      </c>
      <c r="E25">
        <v>618</v>
      </c>
      <c r="F25">
        <v>683</v>
      </c>
      <c r="G25">
        <v>1003</v>
      </c>
      <c r="H25" t="s">
        <v>13</v>
      </c>
      <c r="I25">
        <f t="shared" si="0"/>
        <v>66</v>
      </c>
      <c r="J25" t="str">
        <f>VLOOKUP(B25,Таксономия!A:D,4)</f>
        <v xml:space="preserve"> Gammaproteobacteria</v>
      </c>
    </row>
    <row r="26" spans="1:10" x14ac:dyDescent="0.3">
      <c r="A26" t="s">
        <v>41</v>
      </c>
      <c r="B26" t="s">
        <v>42</v>
      </c>
      <c r="C26">
        <v>654</v>
      </c>
      <c r="D26" t="s">
        <v>12</v>
      </c>
      <c r="E26">
        <v>242</v>
      </c>
      <c r="F26">
        <v>314</v>
      </c>
      <c r="G26">
        <v>1003</v>
      </c>
      <c r="H26" t="s">
        <v>13</v>
      </c>
      <c r="I26">
        <f t="shared" si="0"/>
        <v>73</v>
      </c>
      <c r="J26" t="str">
        <f>VLOOKUP(B26,Таксономия!A:D,4)</f>
        <v xml:space="preserve"> Gammaproteobacteria</v>
      </c>
    </row>
    <row r="27" spans="1:10" x14ac:dyDescent="0.3">
      <c r="A27" t="s">
        <v>41</v>
      </c>
      <c r="B27" t="s">
        <v>42</v>
      </c>
      <c r="C27">
        <v>654</v>
      </c>
      <c r="D27" t="s">
        <v>12</v>
      </c>
      <c r="E27">
        <v>553</v>
      </c>
      <c r="F27">
        <v>643</v>
      </c>
      <c r="G27">
        <v>1003</v>
      </c>
      <c r="H27" t="s">
        <v>13</v>
      </c>
      <c r="I27">
        <f t="shared" si="0"/>
        <v>91</v>
      </c>
      <c r="J27" t="str">
        <f>VLOOKUP(B27,Таксономия!A:D,4)</f>
        <v xml:space="preserve"> Gammaproteobacteria</v>
      </c>
    </row>
    <row r="28" spans="1:10" x14ac:dyDescent="0.3">
      <c r="A28" t="s">
        <v>43</v>
      </c>
      <c r="B28" t="s">
        <v>44</v>
      </c>
      <c r="C28">
        <v>778</v>
      </c>
      <c r="D28" t="s">
        <v>12</v>
      </c>
      <c r="E28">
        <v>312</v>
      </c>
      <c r="F28">
        <v>388</v>
      </c>
      <c r="G28">
        <v>1003</v>
      </c>
      <c r="H28" t="s">
        <v>13</v>
      </c>
      <c r="I28">
        <f t="shared" si="0"/>
        <v>77</v>
      </c>
      <c r="J28" t="str">
        <f>VLOOKUP(B28,Таксономия!A:D,4)</f>
        <v xml:space="preserve"> Gammaproteobacteria</v>
      </c>
    </row>
    <row r="29" spans="1:10" x14ac:dyDescent="0.3">
      <c r="A29" t="s">
        <v>43</v>
      </c>
      <c r="B29" t="s">
        <v>44</v>
      </c>
      <c r="C29">
        <v>778</v>
      </c>
      <c r="D29" t="s">
        <v>12</v>
      </c>
      <c r="E29">
        <v>552</v>
      </c>
      <c r="F29">
        <v>615</v>
      </c>
      <c r="G29">
        <v>1003</v>
      </c>
      <c r="H29" t="s">
        <v>13</v>
      </c>
      <c r="I29">
        <f t="shared" si="0"/>
        <v>64</v>
      </c>
      <c r="J29" t="str">
        <f>VLOOKUP(B29,Таксономия!A:D,4)</f>
        <v xml:space="preserve"> Gammaproteobacteria</v>
      </c>
    </row>
    <row r="30" spans="1:10" x14ac:dyDescent="0.3">
      <c r="A30" t="s">
        <v>45</v>
      </c>
      <c r="B30" t="s">
        <v>46</v>
      </c>
      <c r="C30">
        <v>656</v>
      </c>
      <c r="D30" t="s">
        <v>12</v>
      </c>
      <c r="E30">
        <v>233</v>
      </c>
      <c r="F30">
        <v>316</v>
      </c>
      <c r="G30">
        <v>1003</v>
      </c>
      <c r="H30" t="s">
        <v>13</v>
      </c>
      <c r="I30">
        <f t="shared" si="0"/>
        <v>84</v>
      </c>
      <c r="J30" t="str">
        <f>VLOOKUP(B30,Таксономия!A:D,4)</f>
        <v xml:space="preserve"> Gammaproteobacteria</v>
      </c>
    </row>
    <row r="31" spans="1:10" x14ac:dyDescent="0.3">
      <c r="A31" t="s">
        <v>47</v>
      </c>
      <c r="B31" t="s">
        <v>48</v>
      </c>
      <c r="C31">
        <v>729</v>
      </c>
      <c r="D31" t="s">
        <v>12</v>
      </c>
      <c r="E31">
        <v>312</v>
      </c>
      <c r="F31">
        <v>379</v>
      </c>
      <c r="G31">
        <v>1003</v>
      </c>
      <c r="H31" t="s">
        <v>13</v>
      </c>
      <c r="I31">
        <f t="shared" si="0"/>
        <v>68</v>
      </c>
      <c r="J31" t="str">
        <f>VLOOKUP(B31,Таксономия!A:D,4)</f>
        <v xml:space="preserve"> Gammaproteobacteria</v>
      </c>
    </row>
    <row r="32" spans="1:10" x14ac:dyDescent="0.3">
      <c r="A32" t="s">
        <v>47</v>
      </c>
      <c r="B32" t="s">
        <v>48</v>
      </c>
      <c r="C32">
        <v>729</v>
      </c>
      <c r="D32" t="s">
        <v>49</v>
      </c>
      <c r="E32">
        <v>1</v>
      </c>
      <c r="F32">
        <v>45</v>
      </c>
      <c r="G32">
        <v>61</v>
      </c>
      <c r="H32" t="s">
        <v>49</v>
      </c>
      <c r="I32">
        <f t="shared" si="0"/>
        <v>45</v>
      </c>
      <c r="J32" t="str">
        <f>VLOOKUP(B32,Таксономия!A:D,4)</f>
        <v xml:space="preserve"> Gammaproteobacteria</v>
      </c>
    </row>
    <row r="33" spans="1:10" x14ac:dyDescent="0.3">
      <c r="A33" t="s">
        <v>50</v>
      </c>
      <c r="B33" t="s">
        <v>51</v>
      </c>
      <c r="C33">
        <v>727</v>
      </c>
      <c r="D33" t="s">
        <v>10</v>
      </c>
      <c r="E33">
        <v>627</v>
      </c>
      <c r="F33">
        <v>727</v>
      </c>
      <c r="G33">
        <v>858</v>
      </c>
      <c r="H33" t="s">
        <v>11</v>
      </c>
      <c r="I33">
        <f t="shared" si="0"/>
        <v>101</v>
      </c>
      <c r="J33" t="str">
        <f>VLOOKUP(B33,Таксономия!A:D,4)</f>
        <v xml:space="preserve"> Gammaproteobacteria</v>
      </c>
    </row>
    <row r="34" spans="1:10" x14ac:dyDescent="0.3">
      <c r="A34" t="s">
        <v>50</v>
      </c>
      <c r="B34" t="s">
        <v>51</v>
      </c>
      <c r="C34">
        <v>727</v>
      </c>
      <c r="D34" t="s">
        <v>12</v>
      </c>
      <c r="E34">
        <v>308</v>
      </c>
      <c r="F34">
        <v>371</v>
      </c>
      <c r="G34">
        <v>1003</v>
      </c>
      <c r="H34" t="s">
        <v>13</v>
      </c>
      <c r="I34">
        <f t="shared" si="0"/>
        <v>64</v>
      </c>
      <c r="J34" t="str">
        <f>VLOOKUP(B34,Таксономия!A:D,4)</f>
        <v xml:space="preserve"> Gammaproteobacteria</v>
      </c>
    </row>
    <row r="35" spans="1:10" x14ac:dyDescent="0.3">
      <c r="A35" t="s">
        <v>50</v>
      </c>
      <c r="B35" t="s">
        <v>51</v>
      </c>
      <c r="C35">
        <v>727</v>
      </c>
      <c r="D35" t="s">
        <v>22</v>
      </c>
      <c r="E35">
        <v>121</v>
      </c>
      <c r="F35">
        <v>159</v>
      </c>
      <c r="G35">
        <v>15</v>
      </c>
      <c r="H35" t="s">
        <v>22</v>
      </c>
      <c r="I35">
        <f t="shared" si="0"/>
        <v>39</v>
      </c>
      <c r="J35" t="str">
        <f>VLOOKUP(B35,Таксономия!A:D,4)</f>
        <v xml:space="preserve"> Gammaproteobacteria</v>
      </c>
    </row>
    <row r="36" spans="1:10" x14ac:dyDescent="0.3">
      <c r="A36" t="s">
        <v>52</v>
      </c>
      <c r="B36" t="s">
        <v>53</v>
      </c>
      <c r="C36">
        <v>639</v>
      </c>
      <c r="D36" t="s">
        <v>12</v>
      </c>
      <c r="E36">
        <v>234</v>
      </c>
      <c r="F36">
        <v>306</v>
      </c>
      <c r="G36">
        <v>1003</v>
      </c>
      <c r="H36" t="s">
        <v>13</v>
      </c>
      <c r="I36">
        <f t="shared" si="0"/>
        <v>73</v>
      </c>
      <c r="J36" t="str">
        <f>VLOOKUP(B36,Таксономия!A:D,4)</f>
        <v xml:space="preserve"> Gammaproteobacteria</v>
      </c>
    </row>
    <row r="37" spans="1:10" x14ac:dyDescent="0.3">
      <c r="A37" t="s">
        <v>54</v>
      </c>
      <c r="B37" t="s">
        <v>55</v>
      </c>
      <c r="C37">
        <v>259</v>
      </c>
      <c r="D37" t="s">
        <v>27</v>
      </c>
      <c r="E37">
        <v>26</v>
      </c>
      <c r="F37">
        <v>116</v>
      </c>
      <c r="G37">
        <v>410</v>
      </c>
      <c r="H37" t="s">
        <v>28</v>
      </c>
      <c r="I37">
        <f t="shared" si="0"/>
        <v>91</v>
      </c>
      <c r="J37" t="str">
        <f>VLOOKUP(B37,Таксономия!A:D,4)</f>
        <v xml:space="preserve"> Deltaproteobacteria</v>
      </c>
    </row>
    <row r="38" spans="1:10" x14ac:dyDescent="0.3">
      <c r="A38" t="s">
        <v>54</v>
      </c>
      <c r="B38" t="s">
        <v>55</v>
      </c>
      <c r="C38">
        <v>259</v>
      </c>
      <c r="D38" t="s">
        <v>27</v>
      </c>
      <c r="E38">
        <v>110</v>
      </c>
      <c r="F38">
        <v>188</v>
      </c>
      <c r="G38">
        <v>410</v>
      </c>
      <c r="H38" t="s">
        <v>28</v>
      </c>
      <c r="I38">
        <f t="shared" si="0"/>
        <v>79</v>
      </c>
      <c r="J38" t="str">
        <f>VLOOKUP(B38,Таксономия!A:D,4)</f>
        <v xml:space="preserve"> Deltaproteobacteria</v>
      </c>
    </row>
    <row r="39" spans="1:10" x14ac:dyDescent="0.3">
      <c r="A39" t="s">
        <v>54</v>
      </c>
      <c r="B39" t="s">
        <v>55</v>
      </c>
      <c r="C39">
        <v>259</v>
      </c>
      <c r="D39" t="s">
        <v>12</v>
      </c>
      <c r="E39">
        <v>195</v>
      </c>
      <c r="F39">
        <v>258</v>
      </c>
      <c r="G39">
        <v>1003</v>
      </c>
      <c r="H39" t="s">
        <v>13</v>
      </c>
      <c r="I39">
        <f t="shared" si="0"/>
        <v>64</v>
      </c>
      <c r="J39" t="str">
        <f>VLOOKUP(B39,Таксономия!A:D,4)</f>
        <v xml:space="preserve"> Deltaproteobacteria</v>
      </c>
    </row>
    <row r="40" spans="1:10" x14ac:dyDescent="0.3">
      <c r="A40" t="s">
        <v>56</v>
      </c>
      <c r="B40" t="s">
        <v>57</v>
      </c>
      <c r="C40">
        <v>581</v>
      </c>
      <c r="D40" t="s">
        <v>27</v>
      </c>
      <c r="E40">
        <v>472</v>
      </c>
      <c r="F40">
        <v>575</v>
      </c>
      <c r="G40">
        <v>410</v>
      </c>
      <c r="H40" t="s">
        <v>28</v>
      </c>
      <c r="I40">
        <f t="shared" si="0"/>
        <v>104</v>
      </c>
      <c r="J40" t="str">
        <f>VLOOKUP(B40,Таксономия!A:D,4)</f>
        <v xml:space="preserve"> Deltaproteobacteria</v>
      </c>
    </row>
    <row r="41" spans="1:10" x14ac:dyDescent="0.3">
      <c r="A41" t="s">
        <v>56</v>
      </c>
      <c r="B41" t="s">
        <v>57</v>
      </c>
      <c r="C41">
        <v>581</v>
      </c>
      <c r="D41" t="s">
        <v>10</v>
      </c>
      <c r="E41">
        <v>328</v>
      </c>
      <c r="F41">
        <v>457</v>
      </c>
      <c r="G41">
        <v>858</v>
      </c>
      <c r="H41" t="s">
        <v>11</v>
      </c>
      <c r="I41">
        <f t="shared" si="0"/>
        <v>130</v>
      </c>
      <c r="J41" t="str">
        <f>VLOOKUP(B41,Таксономия!A:D,4)</f>
        <v xml:space="preserve"> Deltaproteobacteria</v>
      </c>
    </row>
    <row r="42" spans="1:10" x14ac:dyDescent="0.3">
      <c r="A42" t="s">
        <v>56</v>
      </c>
      <c r="B42" t="s">
        <v>57</v>
      </c>
      <c r="C42">
        <v>581</v>
      </c>
      <c r="D42" t="s">
        <v>12</v>
      </c>
      <c r="E42">
        <v>239</v>
      </c>
      <c r="F42">
        <v>318</v>
      </c>
      <c r="G42">
        <v>1003</v>
      </c>
      <c r="H42" t="s">
        <v>13</v>
      </c>
      <c r="I42">
        <f t="shared" si="0"/>
        <v>80</v>
      </c>
      <c r="J42" t="str">
        <f>VLOOKUP(B42,Таксономия!A:D,4)</f>
        <v xml:space="preserve"> Deltaproteobacteria</v>
      </c>
    </row>
    <row r="43" spans="1:10" x14ac:dyDescent="0.3">
      <c r="A43" t="s">
        <v>58</v>
      </c>
      <c r="B43" t="s">
        <v>59</v>
      </c>
      <c r="C43">
        <v>656</v>
      </c>
      <c r="D43" t="s">
        <v>12</v>
      </c>
      <c r="E43">
        <v>387</v>
      </c>
      <c r="F43">
        <v>455</v>
      </c>
      <c r="G43">
        <v>1003</v>
      </c>
      <c r="H43" t="s">
        <v>13</v>
      </c>
      <c r="I43">
        <f t="shared" si="0"/>
        <v>69</v>
      </c>
      <c r="J43" t="str">
        <f>VLOOKUP(B43,Таксономия!A:D,4)</f>
        <v xml:space="preserve"> Epsilonproteobacteria</v>
      </c>
    </row>
    <row r="44" spans="1:10" x14ac:dyDescent="0.3">
      <c r="A44" t="s">
        <v>58</v>
      </c>
      <c r="B44" t="s">
        <v>59</v>
      </c>
      <c r="C44">
        <v>656</v>
      </c>
      <c r="D44" t="s">
        <v>60</v>
      </c>
      <c r="E44">
        <v>45</v>
      </c>
      <c r="F44">
        <v>326</v>
      </c>
      <c r="G44">
        <v>36</v>
      </c>
      <c r="H44" t="s">
        <v>60</v>
      </c>
      <c r="I44">
        <f t="shared" si="0"/>
        <v>282</v>
      </c>
      <c r="J44" t="str">
        <f>VLOOKUP(B44,Таксономия!A:D,4)</f>
        <v xml:space="preserve"> Epsilonproteobacteria</v>
      </c>
    </row>
    <row r="45" spans="1:10" x14ac:dyDescent="0.3">
      <c r="A45" t="s">
        <v>61</v>
      </c>
      <c r="B45" t="s">
        <v>62</v>
      </c>
      <c r="C45">
        <v>422</v>
      </c>
      <c r="D45" t="s">
        <v>31</v>
      </c>
      <c r="E45">
        <v>41</v>
      </c>
      <c r="F45">
        <v>131</v>
      </c>
      <c r="G45">
        <v>12531</v>
      </c>
      <c r="H45" t="s">
        <v>32</v>
      </c>
      <c r="I45">
        <f t="shared" si="0"/>
        <v>91</v>
      </c>
      <c r="J45" t="str">
        <f>VLOOKUP(B45,Таксономия!A:D,4)</f>
        <v xml:space="preserve"> Cytophagia</v>
      </c>
    </row>
    <row r="46" spans="1:10" x14ac:dyDescent="0.3">
      <c r="A46" t="s">
        <v>61</v>
      </c>
      <c r="B46" t="s">
        <v>62</v>
      </c>
      <c r="C46">
        <v>422</v>
      </c>
      <c r="D46" t="s">
        <v>27</v>
      </c>
      <c r="E46">
        <v>240</v>
      </c>
      <c r="F46">
        <v>326</v>
      </c>
      <c r="G46">
        <v>410</v>
      </c>
      <c r="H46" t="s">
        <v>28</v>
      </c>
      <c r="I46">
        <f t="shared" si="0"/>
        <v>87</v>
      </c>
      <c r="J46" t="str">
        <f>VLOOKUP(B46,Таксономия!A:D,4)</f>
        <v xml:space="preserve"> Cytophagia</v>
      </c>
    </row>
    <row r="47" spans="1:10" x14ac:dyDescent="0.3">
      <c r="A47" t="s">
        <v>61</v>
      </c>
      <c r="B47" t="s">
        <v>62</v>
      </c>
      <c r="C47">
        <v>422</v>
      </c>
      <c r="D47" t="s">
        <v>12</v>
      </c>
      <c r="E47">
        <v>328</v>
      </c>
      <c r="F47">
        <v>422</v>
      </c>
      <c r="G47">
        <v>1003</v>
      </c>
      <c r="H47" t="s">
        <v>13</v>
      </c>
      <c r="I47">
        <f t="shared" si="0"/>
        <v>95</v>
      </c>
      <c r="J47" t="str">
        <f>VLOOKUP(B47,Таксономия!A:D,4)</f>
        <v xml:space="preserve"> Cytophagia</v>
      </c>
    </row>
    <row r="48" spans="1:10" x14ac:dyDescent="0.3">
      <c r="A48" t="s">
        <v>63</v>
      </c>
      <c r="B48" t="s">
        <v>64</v>
      </c>
      <c r="C48">
        <v>539</v>
      </c>
      <c r="D48" t="s">
        <v>12</v>
      </c>
      <c r="E48">
        <v>258</v>
      </c>
      <c r="F48">
        <v>333</v>
      </c>
      <c r="G48">
        <v>1003</v>
      </c>
      <c r="H48" t="s">
        <v>13</v>
      </c>
      <c r="I48">
        <f t="shared" si="0"/>
        <v>76</v>
      </c>
      <c r="J48" t="str">
        <f>VLOOKUP(B48,Таксономия!A:D,4)</f>
        <v xml:space="preserve"> Thermoprotei</v>
      </c>
    </row>
    <row r="49" spans="1:10" x14ac:dyDescent="0.3">
      <c r="A49" t="s">
        <v>63</v>
      </c>
      <c r="B49" t="s">
        <v>64</v>
      </c>
      <c r="C49">
        <v>539</v>
      </c>
      <c r="D49" t="s">
        <v>65</v>
      </c>
      <c r="E49">
        <v>344</v>
      </c>
      <c r="F49">
        <v>498</v>
      </c>
      <c r="G49">
        <v>134</v>
      </c>
      <c r="H49" t="s">
        <v>66</v>
      </c>
      <c r="I49">
        <f t="shared" si="0"/>
        <v>155</v>
      </c>
      <c r="J49" t="str">
        <f>VLOOKUP(B49,Таксономия!A:D,4)</f>
        <v xml:space="preserve"> Thermoprotei</v>
      </c>
    </row>
    <row r="50" spans="1:10" x14ac:dyDescent="0.3">
      <c r="A50" t="s">
        <v>67</v>
      </c>
      <c r="B50" t="s">
        <v>68</v>
      </c>
      <c r="C50">
        <v>432</v>
      </c>
      <c r="D50" t="s">
        <v>31</v>
      </c>
      <c r="E50">
        <v>38</v>
      </c>
      <c r="F50">
        <v>128</v>
      </c>
      <c r="G50">
        <v>12531</v>
      </c>
      <c r="H50" t="s">
        <v>32</v>
      </c>
      <c r="I50">
        <f t="shared" si="0"/>
        <v>91</v>
      </c>
      <c r="J50" t="str">
        <f>VLOOKUP(B50,Таксономия!A:D,4)</f>
        <v xml:space="preserve"> Thermoprotei</v>
      </c>
    </row>
    <row r="51" spans="1:10" x14ac:dyDescent="0.3">
      <c r="A51" t="s">
        <v>67</v>
      </c>
      <c r="B51" t="s">
        <v>68</v>
      </c>
      <c r="C51">
        <v>432</v>
      </c>
      <c r="D51" t="s">
        <v>12</v>
      </c>
      <c r="E51">
        <v>345</v>
      </c>
      <c r="F51">
        <v>432</v>
      </c>
      <c r="G51">
        <v>1003</v>
      </c>
      <c r="H51" t="s">
        <v>13</v>
      </c>
      <c r="I51">
        <f t="shared" si="0"/>
        <v>88</v>
      </c>
      <c r="J51" t="str">
        <f>VLOOKUP(B51,Таксономия!A:D,4)</f>
        <v xml:space="preserve"> Thermoprotei</v>
      </c>
    </row>
    <row r="52" spans="1:10" x14ac:dyDescent="0.3">
      <c r="A52" t="s">
        <v>67</v>
      </c>
      <c r="B52" t="s">
        <v>68</v>
      </c>
      <c r="C52">
        <v>432</v>
      </c>
      <c r="D52" t="s">
        <v>69</v>
      </c>
      <c r="E52">
        <v>190</v>
      </c>
      <c r="F52">
        <v>248</v>
      </c>
      <c r="G52">
        <v>99</v>
      </c>
      <c r="H52" t="s">
        <v>69</v>
      </c>
      <c r="I52">
        <f t="shared" si="0"/>
        <v>59</v>
      </c>
      <c r="J52" t="str">
        <f>VLOOKUP(B52,Таксономия!A:D,4)</f>
        <v xml:space="preserve"> Thermoprotei</v>
      </c>
    </row>
    <row r="53" spans="1:10" x14ac:dyDescent="0.3">
      <c r="A53" t="s">
        <v>70</v>
      </c>
      <c r="B53" t="s">
        <v>71</v>
      </c>
      <c r="C53">
        <v>435</v>
      </c>
      <c r="D53" t="s">
        <v>31</v>
      </c>
      <c r="E53">
        <v>40</v>
      </c>
      <c r="F53">
        <v>128</v>
      </c>
      <c r="G53">
        <v>12531</v>
      </c>
      <c r="H53" t="s">
        <v>32</v>
      </c>
      <c r="I53">
        <f t="shared" si="0"/>
        <v>89</v>
      </c>
      <c r="J53" t="str">
        <f>VLOOKUP(B53,Таксономия!A:D,4)</f>
        <v xml:space="preserve"> Flavobacteriia</v>
      </c>
    </row>
    <row r="54" spans="1:10" x14ac:dyDescent="0.3">
      <c r="A54" t="s">
        <v>70</v>
      </c>
      <c r="B54" t="s">
        <v>71</v>
      </c>
      <c r="C54">
        <v>435</v>
      </c>
      <c r="D54" t="s">
        <v>27</v>
      </c>
      <c r="E54">
        <v>233</v>
      </c>
      <c r="F54">
        <v>306</v>
      </c>
      <c r="G54">
        <v>410</v>
      </c>
      <c r="H54" t="s">
        <v>28</v>
      </c>
      <c r="I54">
        <f t="shared" si="0"/>
        <v>74</v>
      </c>
      <c r="J54" t="str">
        <f>VLOOKUP(B54,Таксономия!A:D,4)</f>
        <v xml:space="preserve"> Flavobacteriia</v>
      </c>
    </row>
    <row r="55" spans="1:10" x14ac:dyDescent="0.3">
      <c r="A55" t="s">
        <v>70</v>
      </c>
      <c r="B55" t="s">
        <v>71</v>
      </c>
      <c r="C55">
        <v>435</v>
      </c>
      <c r="D55" t="s">
        <v>12</v>
      </c>
      <c r="E55">
        <v>348</v>
      </c>
      <c r="F55">
        <v>435</v>
      </c>
      <c r="G55">
        <v>1003</v>
      </c>
      <c r="H55" t="s">
        <v>13</v>
      </c>
      <c r="I55">
        <f t="shared" si="0"/>
        <v>88</v>
      </c>
      <c r="J55" t="str">
        <f>VLOOKUP(B55,Таксономия!A:D,4)</f>
        <v xml:space="preserve"> Flavobacteriia</v>
      </c>
    </row>
    <row r="56" spans="1:10" x14ac:dyDescent="0.3">
      <c r="A56" t="s">
        <v>72</v>
      </c>
      <c r="B56" t="s">
        <v>73</v>
      </c>
      <c r="C56">
        <v>650</v>
      </c>
      <c r="D56" t="s">
        <v>12</v>
      </c>
      <c r="E56">
        <v>234</v>
      </c>
      <c r="F56">
        <v>308</v>
      </c>
      <c r="G56">
        <v>1003</v>
      </c>
      <c r="H56" t="s">
        <v>13</v>
      </c>
      <c r="I56">
        <f t="shared" si="0"/>
        <v>75</v>
      </c>
      <c r="J56" t="str">
        <f>VLOOKUP(B56,Таксономия!A:D,4)</f>
        <v xml:space="preserve"> Gammaproteobacteria</v>
      </c>
    </row>
    <row r="57" spans="1:10" x14ac:dyDescent="0.3">
      <c r="A57" t="s">
        <v>74</v>
      </c>
      <c r="B57" t="s">
        <v>75</v>
      </c>
      <c r="C57">
        <v>730</v>
      </c>
      <c r="D57" t="s">
        <v>12</v>
      </c>
      <c r="E57">
        <v>313</v>
      </c>
      <c r="F57">
        <v>371</v>
      </c>
      <c r="G57">
        <v>1003</v>
      </c>
      <c r="H57" t="s">
        <v>13</v>
      </c>
      <c r="I57">
        <f t="shared" si="0"/>
        <v>59</v>
      </c>
      <c r="J57" t="str">
        <f>VLOOKUP(B57,Таксономия!A:D,4)</f>
        <v xml:space="preserve"> Gammaproteobacteria</v>
      </c>
    </row>
    <row r="58" spans="1:10" x14ac:dyDescent="0.3">
      <c r="A58" t="s">
        <v>74</v>
      </c>
      <c r="B58" t="s">
        <v>75</v>
      </c>
      <c r="C58">
        <v>730</v>
      </c>
      <c r="D58" t="s">
        <v>22</v>
      </c>
      <c r="E58">
        <v>121</v>
      </c>
      <c r="F58">
        <v>159</v>
      </c>
      <c r="G58">
        <v>15</v>
      </c>
      <c r="H58" t="s">
        <v>22</v>
      </c>
      <c r="I58">
        <f t="shared" si="0"/>
        <v>39</v>
      </c>
      <c r="J58" t="str">
        <f>VLOOKUP(B58,Таксономия!A:D,4)</f>
        <v xml:space="preserve"> Gammaproteobacteria</v>
      </c>
    </row>
    <row r="59" spans="1:10" x14ac:dyDescent="0.3">
      <c r="A59" t="s">
        <v>76</v>
      </c>
      <c r="B59" t="s">
        <v>77</v>
      </c>
      <c r="C59">
        <v>639</v>
      </c>
      <c r="D59" t="s">
        <v>12</v>
      </c>
      <c r="E59">
        <v>231</v>
      </c>
      <c r="F59">
        <v>303</v>
      </c>
      <c r="G59">
        <v>1003</v>
      </c>
      <c r="H59" t="s">
        <v>13</v>
      </c>
      <c r="I59">
        <f t="shared" si="0"/>
        <v>73</v>
      </c>
      <c r="J59" t="str">
        <f>VLOOKUP(B59,Таксономия!A:D,4)</f>
        <v xml:space="preserve"> Gammaproteobacteria</v>
      </c>
    </row>
    <row r="60" spans="1:10" x14ac:dyDescent="0.3">
      <c r="A60" t="s">
        <v>78</v>
      </c>
      <c r="B60" t="s">
        <v>79</v>
      </c>
      <c r="C60">
        <v>789</v>
      </c>
      <c r="D60" t="s">
        <v>12</v>
      </c>
      <c r="E60">
        <v>563</v>
      </c>
      <c r="F60">
        <v>626</v>
      </c>
      <c r="G60">
        <v>1003</v>
      </c>
      <c r="H60" t="s">
        <v>13</v>
      </c>
      <c r="I60">
        <f t="shared" si="0"/>
        <v>64</v>
      </c>
      <c r="J60" t="str">
        <f>VLOOKUP(B60,Таксономия!A:D,4)</f>
        <v xml:space="preserve"> Gammaproteobacteria</v>
      </c>
    </row>
    <row r="61" spans="1:10" x14ac:dyDescent="0.3">
      <c r="A61" t="s">
        <v>80</v>
      </c>
      <c r="B61" t="s">
        <v>81</v>
      </c>
      <c r="C61">
        <v>422</v>
      </c>
      <c r="D61" t="s">
        <v>31</v>
      </c>
      <c r="E61">
        <v>43</v>
      </c>
      <c r="F61">
        <v>132</v>
      </c>
      <c r="G61">
        <v>12531</v>
      </c>
      <c r="H61" t="s">
        <v>32</v>
      </c>
      <c r="I61">
        <f t="shared" si="0"/>
        <v>90</v>
      </c>
      <c r="J61" t="str">
        <f>VLOOKUP(B61,Таксономия!A:D,4)</f>
        <v xml:space="preserve"> Cytophagia</v>
      </c>
    </row>
    <row r="62" spans="1:10" x14ac:dyDescent="0.3">
      <c r="A62" t="s">
        <v>80</v>
      </c>
      <c r="B62" t="s">
        <v>81</v>
      </c>
      <c r="C62">
        <v>422</v>
      </c>
      <c r="D62" t="s">
        <v>12</v>
      </c>
      <c r="E62">
        <v>337</v>
      </c>
      <c r="F62">
        <v>422</v>
      </c>
      <c r="G62">
        <v>1003</v>
      </c>
      <c r="H62" t="s">
        <v>13</v>
      </c>
      <c r="I62">
        <f t="shared" si="0"/>
        <v>86</v>
      </c>
      <c r="J62" t="str">
        <f>VLOOKUP(B62,Таксономия!A:D,4)</f>
        <v xml:space="preserve"> Cytophagia</v>
      </c>
    </row>
    <row r="63" spans="1:10" x14ac:dyDescent="0.3">
      <c r="A63" t="s">
        <v>82</v>
      </c>
      <c r="B63" t="s">
        <v>83</v>
      </c>
      <c r="C63">
        <v>420</v>
      </c>
      <c r="D63" t="s">
        <v>31</v>
      </c>
      <c r="E63">
        <v>32</v>
      </c>
      <c r="F63">
        <v>122</v>
      </c>
      <c r="G63">
        <v>12531</v>
      </c>
      <c r="H63" t="s">
        <v>32</v>
      </c>
      <c r="I63">
        <f t="shared" si="0"/>
        <v>91</v>
      </c>
      <c r="J63" t="str">
        <f>VLOOKUP(B63,Таксономия!A:D,4)</f>
        <v xml:space="preserve"> Flavobacteriia</v>
      </c>
    </row>
    <row r="64" spans="1:10" x14ac:dyDescent="0.3">
      <c r="A64" t="s">
        <v>82</v>
      </c>
      <c r="B64" t="s">
        <v>83</v>
      </c>
      <c r="C64">
        <v>420</v>
      </c>
      <c r="D64" t="s">
        <v>12</v>
      </c>
      <c r="E64">
        <v>333</v>
      </c>
      <c r="F64">
        <v>420</v>
      </c>
      <c r="G64">
        <v>1003</v>
      </c>
      <c r="H64" t="s">
        <v>13</v>
      </c>
      <c r="I64">
        <f t="shared" si="0"/>
        <v>88</v>
      </c>
      <c r="J64" t="str">
        <f>VLOOKUP(B64,Таксономия!A:D,4)</f>
        <v xml:space="preserve"> Flavobacteriia</v>
      </c>
    </row>
    <row r="65" spans="1:10" x14ac:dyDescent="0.3">
      <c r="A65" t="s">
        <v>82</v>
      </c>
      <c r="B65" t="s">
        <v>83</v>
      </c>
      <c r="C65">
        <v>420</v>
      </c>
      <c r="D65" t="s">
        <v>69</v>
      </c>
      <c r="E65">
        <v>196</v>
      </c>
      <c r="F65">
        <v>241</v>
      </c>
      <c r="G65">
        <v>99</v>
      </c>
      <c r="H65" t="s">
        <v>69</v>
      </c>
      <c r="I65">
        <f t="shared" si="0"/>
        <v>46</v>
      </c>
      <c r="J65" t="str">
        <f>VLOOKUP(B65,Таксономия!A:D,4)</f>
        <v xml:space="preserve"> Flavobacteriia</v>
      </c>
    </row>
    <row r="66" spans="1:10" x14ac:dyDescent="0.3">
      <c r="A66" t="s">
        <v>84</v>
      </c>
      <c r="B66" t="s">
        <v>85</v>
      </c>
      <c r="C66">
        <v>679</v>
      </c>
      <c r="D66" t="s">
        <v>12</v>
      </c>
      <c r="E66">
        <v>401</v>
      </c>
      <c r="F66">
        <v>469</v>
      </c>
      <c r="G66">
        <v>1003</v>
      </c>
      <c r="H66" t="s">
        <v>13</v>
      </c>
      <c r="I66">
        <f t="shared" si="0"/>
        <v>69</v>
      </c>
      <c r="J66" t="str">
        <f>VLOOKUP(B66,Таксономия!A:D,4)</f>
        <v xml:space="preserve"> Gammaproteobacteria</v>
      </c>
    </row>
    <row r="67" spans="1:10" x14ac:dyDescent="0.3">
      <c r="A67" t="s">
        <v>86</v>
      </c>
      <c r="B67" t="s">
        <v>87</v>
      </c>
      <c r="C67">
        <v>639</v>
      </c>
      <c r="D67" t="s">
        <v>12</v>
      </c>
      <c r="E67">
        <v>234</v>
      </c>
      <c r="F67">
        <v>306</v>
      </c>
      <c r="G67">
        <v>1003</v>
      </c>
      <c r="H67" t="s">
        <v>13</v>
      </c>
      <c r="I67">
        <f t="shared" ref="I67:I130" si="1">F67-E67+1</f>
        <v>73</v>
      </c>
      <c r="J67" t="str">
        <f>VLOOKUP(B67,Таксономия!A:D,4)</f>
        <v xml:space="preserve"> Gammaproteobacteria</v>
      </c>
    </row>
    <row r="68" spans="1:10" x14ac:dyDescent="0.3">
      <c r="A68" t="s">
        <v>88</v>
      </c>
      <c r="B68" t="s">
        <v>89</v>
      </c>
      <c r="C68">
        <v>720</v>
      </c>
      <c r="D68" t="s">
        <v>12</v>
      </c>
      <c r="E68">
        <v>309</v>
      </c>
      <c r="F68">
        <v>369</v>
      </c>
      <c r="G68">
        <v>1003</v>
      </c>
      <c r="H68" t="s">
        <v>13</v>
      </c>
      <c r="I68">
        <f t="shared" si="1"/>
        <v>61</v>
      </c>
      <c r="J68" t="str">
        <f>VLOOKUP(B68,Таксономия!A:D,4)</f>
        <v xml:space="preserve"> Gammaproteobacteria</v>
      </c>
    </row>
    <row r="69" spans="1:10" x14ac:dyDescent="0.3">
      <c r="A69" t="s">
        <v>88</v>
      </c>
      <c r="B69" t="s">
        <v>89</v>
      </c>
      <c r="C69">
        <v>720</v>
      </c>
      <c r="D69" t="s">
        <v>22</v>
      </c>
      <c r="E69">
        <v>120</v>
      </c>
      <c r="F69">
        <v>158</v>
      </c>
      <c r="G69">
        <v>15</v>
      </c>
      <c r="H69" t="s">
        <v>22</v>
      </c>
      <c r="I69">
        <f t="shared" si="1"/>
        <v>39</v>
      </c>
      <c r="J69" t="str">
        <f>VLOOKUP(B69,Таксономия!A:D,4)</f>
        <v xml:space="preserve"> Gammaproteobacteria</v>
      </c>
    </row>
    <row r="70" spans="1:10" x14ac:dyDescent="0.3">
      <c r="A70" t="s">
        <v>90</v>
      </c>
      <c r="B70" t="s">
        <v>91</v>
      </c>
      <c r="C70">
        <v>725</v>
      </c>
      <c r="D70" t="s">
        <v>12</v>
      </c>
      <c r="E70">
        <v>312</v>
      </c>
      <c r="F70">
        <v>371</v>
      </c>
      <c r="G70">
        <v>1003</v>
      </c>
      <c r="H70" t="s">
        <v>13</v>
      </c>
      <c r="I70">
        <f t="shared" si="1"/>
        <v>60</v>
      </c>
      <c r="J70" t="str">
        <f>VLOOKUP(B70,Таксономия!A:D,4)</f>
        <v xml:space="preserve"> Gammaproteobacteria</v>
      </c>
    </row>
    <row r="71" spans="1:10" x14ac:dyDescent="0.3">
      <c r="A71" t="s">
        <v>90</v>
      </c>
      <c r="B71" t="s">
        <v>91</v>
      </c>
      <c r="C71">
        <v>725</v>
      </c>
      <c r="D71" t="s">
        <v>49</v>
      </c>
      <c r="E71">
        <v>1</v>
      </c>
      <c r="F71">
        <v>77</v>
      </c>
      <c r="G71">
        <v>61</v>
      </c>
      <c r="H71" t="s">
        <v>49</v>
      </c>
      <c r="I71">
        <f t="shared" si="1"/>
        <v>77</v>
      </c>
      <c r="J71" t="str">
        <f>VLOOKUP(B71,Таксономия!A:D,4)</f>
        <v xml:space="preserve"> Gammaproteobacteria</v>
      </c>
    </row>
    <row r="72" spans="1:10" x14ac:dyDescent="0.3">
      <c r="A72" t="s">
        <v>92</v>
      </c>
      <c r="B72" t="s">
        <v>93</v>
      </c>
      <c r="C72">
        <v>656</v>
      </c>
      <c r="D72" t="s">
        <v>10</v>
      </c>
      <c r="E72">
        <v>492</v>
      </c>
      <c r="F72">
        <v>609</v>
      </c>
      <c r="G72">
        <v>858</v>
      </c>
      <c r="H72" t="s">
        <v>11</v>
      </c>
      <c r="I72">
        <f t="shared" si="1"/>
        <v>118</v>
      </c>
      <c r="J72" t="str">
        <f>VLOOKUP(B72,Таксономия!A:D,4)</f>
        <v xml:space="preserve"> Gammaproteobacteria</v>
      </c>
    </row>
    <row r="73" spans="1:10" x14ac:dyDescent="0.3">
      <c r="A73" t="s">
        <v>92</v>
      </c>
      <c r="B73" t="s">
        <v>93</v>
      </c>
      <c r="C73">
        <v>656</v>
      </c>
      <c r="D73" t="s">
        <v>12</v>
      </c>
      <c r="E73">
        <v>239</v>
      </c>
      <c r="F73">
        <v>309</v>
      </c>
      <c r="G73">
        <v>1003</v>
      </c>
      <c r="H73" t="s">
        <v>13</v>
      </c>
      <c r="I73">
        <f t="shared" si="1"/>
        <v>71</v>
      </c>
      <c r="J73" t="str">
        <f>VLOOKUP(B73,Таксономия!A:D,4)</f>
        <v xml:space="preserve"> Gammaproteobacteria</v>
      </c>
    </row>
    <row r="74" spans="1:10" x14ac:dyDescent="0.3">
      <c r="A74" t="s">
        <v>94</v>
      </c>
      <c r="B74" t="s">
        <v>95</v>
      </c>
      <c r="C74">
        <v>427</v>
      </c>
      <c r="D74" t="s">
        <v>31</v>
      </c>
      <c r="E74">
        <v>35</v>
      </c>
      <c r="F74">
        <v>125</v>
      </c>
      <c r="G74">
        <v>12531</v>
      </c>
      <c r="H74" t="s">
        <v>32</v>
      </c>
      <c r="I74">
        <f t="shared" si="1"/>
        <v>91</v>
      </c>
      <c r="J74" t="str">
        <f>VLOOKUP(B74,Таксономия!A:D,4)</f>
        <v xml:space="preserve"> Flavobacteriia</v>
      </c>
    </row>
    <row r="75" spans="1:10" x14ac:dyDescent="0.3">
      <c r="A75" t="s">
        <v>94</v>
      </c>
      <c r="B75" t="s">
        <v>95</v>
      </c>
      <c r="C75">
        <v>427</v>
      </c>
      <c r="D75" t="s">
        <v>12</v>
      </c>
      <c r="E75">
        <v>340</v>
      </c>
      <c r="F75">
        <v>427</v>
      </c>
      <c r="G75">
        <v>1003</v>
      </c>
      <c r="H75" t="s">
        <v>13</v>
      </c>
      <c r="I75">
        <f t="shared" si="1"/>
        <v>88</v>
      </c>
      <c r="J75" t="str">
        <f>VLOOKUP(B75,Таксономия!A:D,4)</f>
        <v xml:space="preserve"> Flavobacteriia</v>
      </c>
    </row>
    <row r="76" spans="1:10" x14ac:dyDescent="0.3">
      <c r="A76" t="s">
        <v>94</v>
      </c>
      <c r="B76" t="s">
        <v>95</v>
      </c>
      <c r="C76">
        <v>427</v>
      </c>
      <c r="D76" t="s">
        <v>69</v>
      </c>
      <c r="E76">
        <v>166</v>
      </c>
      <c r="F76">
        <v>245</v>
      </c>
      <c r="G76">
        <v>99</v>
      </c>
      <c r="H76" t="s">
        <v>69</v>
      </c>
      <c r="I76">
        <f t="shared" si="1"/>
        <v>80</v>
      </c>
      <c r="J76" t="str">
        <f>VLOOKUP(B76,Таксономия!A:D,4)</f>
        <v xml:space="preserve"> Flavobacteriia</v>
      </c>
    </row>
    <row r="77" spans="1:10" x14ac:dyDescent="0.3">
      <c r="A77" t="s">
        <v>96</v>
      </c>
      <c r="B77" t="s">
        <v>97</v>
      </c>
      <c r="C77">
        <v>651</v>
      </c>
      <c r="D77" t="s">
        <v>98</v>
      </c>
      <c r="E77">
        <v>192</v>
      </c>
      <c r="F77">
        <v>294</v>
      </c>
      <c r="G77">
        <v>1009</v>
      </c>
      <c r="H77" t="s">
        <v>99</v>
      </c>
      <c r="I77">
        <f t="shared" si="1"/>
        <v>103</v>
      </c>
      <c r="J77" t="str">
        <f>VLOOKUP(B77,Таксономия!A:D,4)</f>
        <v xml:space="preserve"> Alphaproteobacteria</v>
      </c>
    </row>
    <row r="78" spans="1:10" x14ac:dyDescent="0.3">
      <c r="A78" t="s">
        <v>96</v>
      </c>
      <c r="B78" t="s">
        <v>97</v>
      </c>
      <c r="C78">
        <v>651</v>
      </c>
      <c r="D78" t="s">
        <v>12</v>
      </c>
      <c r="E78">
        <v>551</v>
      </c>
      <c r="F78">
        <v>617</v>
      </c>
      <c r="G78">
        <v>1003</v>
      </c>
      <c r="H78" t="s">
        <v>13</v>
      </c>
      <c r="I78">
        <f t="shared" si="1"/>
        <v>67</v>
      </c>
      <c r="J78" t="str">
        <f>VLOOKUP(B78,Таксономия!A:D,4)</f>
        <v xml:space="preserve"> Alphaproteobacteria</v>
      </c>
    </row>
    <row r="79" spans="1:10" x14ac:dyDescent="0.3">
      <c r="A79" t="s">
        <v>96</v>
      </c>
      <c r="B79" t="s">
        <v>97</v>
      </c>
      <c r="C79">
        <v>651</v>
      </c>
      <c r="D79" t="s">
        <v>100</v>
      </c>
      <c r="E79">
        <v>1</v>
      </c>
      <c r="F79">
        <v>71</v>
      </c>
      <c r="G79">
        <v>21</v>
      </c>
      <c r="H79" t="s">
        <v>100</v>
      </c>
      <c r="I79">
        <f t="shared" si="1"/>
        <v>71</v>
      </c>
      <c r="J79" t="str">
        <f>VLOOKUP(B79,Таксономия!A:D,4)</f>
        <v xml:space="preserve"> Alphaproteobacteria</v>
      </c>
    </row>
    <row r="80" spans="1:10" x14ac:dyDescent="0.3">
      <c r="A80" t="s">
        <v>101</v>
      </c>
      <c r="B80" t="s">
        <v>102</v>
      </c>
      <c r="C80">
        <v>447</v>
      </c>
      <c r="D80" t="s">
        <v>31</v>
      </c>
      <c r="E80">
        <v>54</v>
      </c>
      <c r="F80">
        <v>144</v>
      </c>
      <c r="G80">
        <v>12531</v>
      </c>
      <c r="H80" t="s">
        <v>32</v>
      </c>
      <c r="I80">
        <f t="shared" si="1"/>
        <v>91</v>
      </c>
      <c r="J80" t="str">
        <f>VLOOKUP(B80,Таксономия!A:D,4)</f>
        <v xml:space="preserve"> Flavobacteriia</v>
      </c>
    </row>
    <row r="81" spans="1:10" x14ac:dyDescent="0.3">
      <c r="A81" t="s">
        <v>101</v>
      </c>
      <c r="B81" t="s">
        <v>102</v>
      </c>
      <c r="C81">
        <v>447</v>
      </c>
      <c r="D81" t="s">
        <v>12</v>
      </c>
      <c r="E81">
        <v>360</v>
      </c>
      <c r="F81">
        <v>447</v>
      </c>
      <c r="G81">
        <v>1003</v>
      </c>
      <c r="H81" t="s">
        <v>13</v>
      </c>
      <c r="I81">
        <f t="shared" si="1"/>
        <v>88</v>
      </c>
      <c r="J81" t="str">
        <f>VLOOKUP(B81,Таксономия!A:D,4)</f>
        <v xml:space="preserve"> Flavobacteriia</v>
      </c>
    </row>
    <row r="82" spans="1:10" x14ac:dyDescent="0.3">
      <c r="A82" t="s">
        <v>103</v>
      </c>
      <c r="B82" t="s">
        <v>104</v>
      </c>
      <c r="C82">
        <v>656</v>
      </c>
      <c r="D82" t="s">
        <v>12</v>
      </c>
      <c r="E82">
        <v>387</v>
      </c>
      <c r="F82">
        <v>455</v>
      </c>
      <c r="G82">
        <v>1003</v>
      </c>
      <c r="H82" t="s">
        <v>13</v>
      </c>
      <c r="I82">
        <f t="shared" si="1"/>
        <v>69</v>
      </c>
      <c r="J82" t="str">
        <f>VLOOKUP(B82,Таксономия!A:D,4)</f>
        <v xml:space="preserve"> Flavobacteriia</v>
      </c>
    </row>
    <row r="83" spans="1:10" x14ac:dyDescent="0.3">
      <c r="A83" t="s">
        <v>103</v>
      </c>
      <c r="B83" t="s">
        <v>104</v>
      </c>
      <c r="C83">
        <v>656</v>
      </c>
      <c r="D83" t="s">
        <v>60</v>
      </c>
      <c r="E83">
        <v>45</v>
      </c>
      <c r="F83">
        <v>326</v>
      </c>
      <c r="G83">
        <v>36</v>
      </c>
      <c r="H83" t="s">
        <v>60</v>
      </c>
      <c r="I83">
        <f t="shared" si="1"/>
        <v>282</v>
      </c>
      <c r="J83" t="str">
        <f>VLOOKUP(B83,Таксономия!A:D,4)</f>
        <v xml:space="preserve"> Flavobacteriia</v>
      </c>
    </row>
    <row r="84" spans="1:10" x14ac:dyDescent="0.3">
      <c r="A84" t="s">
        <v>105</v>
      </c>
      <c r="B84" t="s">
        <v>106</v>
      </c>
      <c r="C84">
        <v>589</v>
      </c>
      <c r="D84" t="s">
        <v>12</v>
      </c>
      <c r="E84">
        <v>320</v>
      </c>
      <c r="F84">
        <v>388</v>
      </c>
      <c r="G84">
        <v>1003</v>
      </c>
      <c r="H84" t="s">
        <v>13</v>
      </c>
      <c r="I84">
        <f t="shared" si="1"/>
        <v>69</v>
      </c>
      <c r="J84" t="str">
        <f>VLOOKUP(B84,Таксономия!A:D,4)</f>
        <v xml:space="preserve"> Flavobacteriia</v>
      </c>
    </row>
    <row r="85" spans="1:10" x14ac:dyDescent="0.3">
      <c r="A85" t="s">
        <v>105</v>
      </c>
      <c r="B85" t="s">
        <v>106</v>
      </c>
      <c r="C85">
        <v>589</v>
      </c>
      <c r="D85" t="s">
        <v>60</v>
      </c>
      <c r="E85">
        <v>2</v>
      </c>
      <c r="F85">
        <v>259</v>
      </c>
      <c r="G85">
        <v>36</v>
      </c>
      <c r="H85" t="s">
        <v>60</v>
      </c>
      <c r="I85">
        <f t="shared" si="1"/>
        <v>258</v>
      </c>
      <c r="J85" t="str">
        <f>VLOOKUP(B85,Таксономия!A:D,4)</f>
        <v xml:space="preserve"> Flavobacteriia</v>
      </c>
    </row>
    <row r="86" spans="1:10" x14ac:dyDescent="0.3">
      <c r="A86" t="s">
        <v>107</v>
      </c>
      <c r="B86" t="s">
        <v>108</v>
      </c>
      <c r="C86">
        <v>220</v>
      </c>
      <c r="D86" t="s">
        <v>12</v>
      </c>
      <c r="E86">
        <v>38</v>
      </c>
      <c r="F86">
        <v>99</v>
      </c>
      <c r="G86">
        <v>1003</v>
      </c>
      <c r="H86" t="s">
        <v>13</v>
      </c>
      <c r="I86">
        <f t="shared" si="1"/>
        <v>62</v>
      </c>
      <c r="J86" t="str">
        <f>VLOOKUP(B86,Таксономия!A:D,4)</f>
        <v xml:space="preserve"> Planctomycetia</v>
      </c>
    </row>
    <row r="87" spans="1:10" x14ac:dyDescent="0.3">
      <c r="A87" t="s">
        <v>107</v>
      </c>
      <c r="B87" t="s">
        <v>108</v>
      </c>
      <c r="C87">
        <v>220</v>
      </c>
      <c r="D87" t="s">
        <v>12</v>
      </c>
      <c r="E87">
        <v>124</v>
      </c>
      <c r="F87">
        <v>220</v>
      </c>
      <c r="G87">
        <v>1003</v>
      </c>
      <c r="H87" t="s">
        <v>13</v>
      </c>
      <c r="I87">
        <f t="shared" si="1"/>
        <v>97</v>
      </c>
      <c r="J87" t="str">
        <f>VLOOKUP(B87,Таксономия!A:D,4)</f>
        <v xml:space="preserve"> Planctomycetia</v>
      </c>
    </row>
    <row r="88" spans="1:10" x14ac:dyDescent="0.3">
      <c r="A88" t="s">
        <v>109</v>
      </c>
      <c r="B88" t="s">
        <v>110</v>
      </c>
      <c r="C88">
        <v>452</v>
      </c>
      <c r="D88" t="s">
        <v>31</v>
      </c>
      <c r="E88">
        <v>47</v>
      </c>
      <c r="F88">
        <v>141</v>
      </c>
      <c r="G88">
        <v>12531</v>
      </c>
      <c r="H88" t="s">
        <v>32</v>
      </c>
      <c r="I88">
        <f t="shared" si="1"/>
        <v>95</v>
      </c>
      <c r="J88" t="str">
        <f>VLOOKUP(B88,Таксономия!A:D,4)</f>
        <v xml:space="preserve"> Flavobacteriia</v>
      </c>
    </row>
    <row r="89" spans="1:10" x14ac:dyDescent="0.3">
      <c r="A89" t="s">
        <v>109</v>
      </c>
      <c r="B89" t="s">
        <v>110</v>
      </c>
      <c r="C89">
        <v>452</v>
      </c>
      <c r="D89" t="s">
        <v>12</v>
      </c>
      <c r="E89">
        <v>365</v>
      </c>
      <c r="F89">
        <v>452</v>
      </c>
      <c r="G89">
        <v>1003</v>
      </c>
      <c r="H89" t="s">
        <v>13</v>
      </c>
      <c r="I89">
        <f t="shared" si="1"/>
        <v>88</v>
      </c>
      <c r="J89" t="str">
        <f>VLOOKUP(B89,Таксономия!A:D,4)</f>
        <v xml:space="preserve"> Flavobacteriia</v>
      </c>
    </row>
    <row r="90" spans="1:10" x14ac:dyDescent="0.3">
      <c r="A90" t="s">
        <v>111</v>
      </c>
      <c r="B90" t="s">
        <v>112</v>
      </c>
      <c r="C90">
        <v>209</v>
      </c>
      <c r="D90" t="s">
        <v>12</v>
      </c>
      <c r="E90">
        <v>72</v>
      </c>
      <c r="F90">
        <v>154</v>
      </c>
      <c r="G90">
        <v>1003</v>
      </c>
      <c r="H90" t="s">
        <v>13</v>
      </c>
      <c r="I90">
        <f t="shared" si="1"/>
        <v>83</v>
      </c>
      <c r="J90" t="str">
        <f>VLOOKUP(B90,Таксономия!A:D,4)</f>
        <v xml:space="preserve"> Flavobacteriia</v>
      </c>
    </row>
    <row r="91" spans="1:10" x14ac:dyDescent="0.3">
      <c r="A91" t="s">
        <v>113</v>
      </c>
      <c r="B91" t="s">
        <v>114</v>
      </c>
      <c r="C91">
        <v>611</v>
      </c>
      <c r="D91" t="s">
        <v>12</v>
      </c>
      <c r="E91">
        <v>484</v>
      </c>
      <c r="F91">
        <v>555</v>
      </c>
      <c r="G91">
        <v>1003</v>
      </c>
      <c r="H91" t="s">
        <v>13</v>
      </c>
      <c r="I91">
        <f t="shared" si="1"/>
        <v>72</v>
      </c>
      <c r="J91" t="str">
        <f>VLOOKUP(B91,Таксономия!A:D,4)</f>
        <v xml:space="preserve"> Flavobacteriia</v>
      </c>
    </row>
    <row r="92" spans="1:10" x14ac:dyDescent="0.3">
      <c r="A92" t="s">
        <v>115</v>
      </c>
      <c r="B92" t="s">
        <v>116</v>
      </c>
      <c r="C92">
        <v>544</v>
      </c>
      <c r="D92" t="s">
        <v>12</v>
      </c>
      <c r="E92">
        <v>129</v>
      </c>
      <c r="F92">
        <v>203</v>
      </c>
      <c r="G92">
        <v>1003</v>
      </c>
      <c r="H92" t="s">
        <v>13</v>
      </c>
      <c r="I92">
        <f t="shared" si="1"/>
        <v>75</v>
      </c>
      <c r="J92" t="str">
        <f>VLOOKUP(B92,Таксономия!A:D,4)</f>
        <v xml:space="preserve"> Flavobacteriia</v>
      </c>
    </row>
    <row r="93" spans="1:10" x14ac:dyDescent="0.3">
      <c r="A93" t="s">
        <v>115</v>
      </c>
      <c r="B93" t="s">
        <v>116</v>
      </c>
      <c r="C93">
        <v>544</v>
      </c>
      <c r="D93" t="s">
        <v>12</v>
      </c>
      <c r="E93">
        <v>204</v>
      </c>
      <c r="F93">
        <v>276</v>
      </c>
      <c r="G93">
        <v>1003</v>
      </c>
      <c r="H93" t="s">
        <v>13</v>
      </c>
      <c r="I93">
        <f t="shared" si="1"/>
        <v>73</v>
      </c>
      <c r="J93" t="str">
        <f>VLOOKUP(B93,Таксономия!A:D,4)</f>
        <v xml:space="preserve"> Flavobacteriia</v>
      </c>
    </row>
    <row r="94" spans="1:10" x14ac:dyDescent="0.3">
      <c r="A94" t="s">
        <v>115</v>
      </c>
      <c r="B94" t="s">
        <v>116</v>
      </c>
      <c r="C94">
        <v>544</v>
      </c>
      <c r="D94" t="s">
        <v>12</v>
      </c>
      <c r="E94">
        <v>276</v>
      </c>
      <c r="F94">
        <v>348</v>
      </c>
      <c r="G94">
        <v>1003</v>
      </c>
      <c r="H94" t="s">
        <v>13</v>
      </c>
      <c r="I94">
        <f t="shared" si="1"/>
        <v>73</v>
      </c>
      <c r="J94" t="str">
        <f>VLOOKUP(B94,Таксономия!A:D,4)</f>
        <v xml:space="preserve"> Flavobacteriia</v>
      </c>
    </row>
    <row r="95" spans="1:10" x14ac:dyDescent="0.3">
      <c r="A95" t="s">
        <v>115</v>
      </c>
      <c r="B95" t="s">
        <v>116</v>
      </c>
      <c r="C95">
        <v>544</v>
      </c>
      <c r="D95" t="s">
        <v>117</v>
      </c>
      <c r="E95">
        <v>399</v>
      </c>
      <c r="F95">
        <v>441</v>
      </c>
      <c r="G95">
        <v>94</v>
      </c>
      <c r="H95" t="s">
        <v>117</v>
      </c>
      <c r="I95">
        <f t="shared" si="1"/>
        <v>43</v>
      </c>
      <c r="J95" t="str">
        <f>VLOOKUP(B95,Таксономия!A:D,4)</f>
        <v xml:space="preserve"> Flavobacteriia</v>
      </c>
    </row>
    <row r="96" spans="1:10" x14ac:dyDescent="0.3">
      <c r="A96" t="s">
        <v>118</v>
      </c>
      <c r="B96" t="s">
        <v>119</v>
      </c>
      <c r="C96">
        <v>370</v>
      </c>
      <c r="D96" t="s">
        <v>12</v>
      </c>
      <c r="E96">
        <v>48</v>
      </c>
      <c r="F96">
        <v>136</v>
      </c>
      <c r="G96">
        <v>1003</v>
      </c>
      <c r="H96" t="s">
        <v>13</v>
      </c>
      <c r="I96">
        <f t="shared" si="1"/>
        <v>89</v>
      </c>
      <c r="J96" t="str">
        <f>VLOOKUP(B96,Таксономия!A:D,4)</f>
        <v xml:space="preserve"> Gammaproteobacteria</v>
      </c>
    </row>
    <row r="97" spans="1:10" x14ac:dyDescent="0.3">
      <c r="A97" t="s">
        <v>118</v>
      </c>
      <c r="B97" t="s">
        <v>119</v>
      </c>
      <c r="C97">
        <v>370</v>
      </c>
      <c r="D97" t="s">
        <v>120</v>
      </c>
      <c r="E97">
        <v>191</v>
      </c>
      <c r="F97">
        <v>299</v>
      </c>
      <c r="G97">
        <v>6</v>
      </c>
      <c r="H97" t="s">
        <v>120</v>
      </c>
      <c r="I97">
        <f t="shared" si="1"/>
        <v>109</v>
      </c>
      <c r="J97" t="str">
        <f>VLOOKUP(B97,Таксономия!A:D,4)</f>
        <v xml:space="preserve"> Gammaproteobacteria</v>
      </c>
    </row>
    <row r="98" spans="1:10" x14ac:dyDescent="0.3">
      <c r="A98" t="s">
        <v>121</v>
      </c>
      <c r="B98" t="s">
        <v>122</v>
      </c>
      <c r="C98">
        <v>433</v>
      </c>
      <c r="D98" t="s">
        <v>31</v>
      </c>
      <c r="E98">
        <v>40</v>
      </c>
      <c r="F98">
        <v>126</v>
      </c>
      <c r="G98">
        <v>12531</v>
      </c>
      <c r="H98" t="s">
        <v>32</v>
      </c>
      <c r="I98">
        <f t="shared" si="1"/>
        <v>87</v>
      </c>
      <c r="J98" t="str">
        <f>VLOOKUP(B98,Таксономия!A:D,4)</f>
        <v xml:space="preserve"> Flavobacteriia</v>
      </c>
    </row>
    <row r="99" spans="1:10" x14ac:dyDescent="0.3">
      <c r="A99" t="s">
        <v>121</v>
      </c>
      <c r="B99" t="s">
        <v>122</v>
      </c>
      <c r="C99">
        <v>433</v>
      </c>
      <c r="D99" t="s">
        <v>27</v>
      </c>
      <c r="E99">
        <v>232</v>
      </c>
      <c r="F99">
        <v>305</v>
      </c>
      <c r="G99">
        <v>410</v>
      </c>
      <c r="H99" t="s">
        <v>28</v>
      </c>
      <c r="I99">
        <f t="shared" si="1"/>
        <v>74</v>
      </c>
      <c r="J99" t="str">
        <f>VLOOKUP(B99,Таксономия!A:D,4)</f>
        <v xml:space="preserve"> Flavobacteriia</v>
      </c>
    </row>
    <row r="100" spans="1:10" x14ac:dyDescent="0.3">
      <c r="A100" t="s">
        <v>121</v>
      </c>
      <c r="B100" t="s">
        <v>122</v>
      </c>
      <c r="C100">
        <v>433</v>
      </c>
      <c r="D100" t="s">
        <v>12</v>
      </c>
      <c r="E100">
        <v>346</v>
      </c>
      <c r="F100">
        <v>433</v>
      </c>
      <c r="G100">
        <v>1003</v>
      </c>
      <c r="H100" t="s">
        <v>13</v>
      </c>
      <c r="I100">
        <f t="shared" si="1"/>
        <v>88</v>
      </c>
      <c r="J100" t="str">
        <f>VLOOKUP(B100,Таксономия!A:D,4)</f>
        <v xml:space="preserve"> Flavobacteriia</v>
      </c>
    </row>
    <row r="101" spans="1:10" x14ac:dyDescent="0.3">
      <c r="A101" t="s">
        <v>123</v>
      </c>
      <c r="B101" t="s">
        <v>124</v>
      </c>
      <c r="C101">
        <v>465</v>
      </c>
      <c r="D101" t="s">
        <v>31</v>
      </c>
      <c r="E101">
        <v>59</v>
      </c>
      <c r="F101">
        <v>153</v>
      </c>
      <c r="G101">
        <v>12531</v>
      </c>
      <c r="H101" t="s">
        <v>32</v>
      </c>
      <c r="I101">
        <f t="shared" si="1"/>
        <v>95</v>
      </c>
      <c r="J101" t="str">
        <f>VLOOKUP(B101,Таксономия!A:D,4)</f>
        <v xml:space="preserve"> Flavobacteriia</v>
      </c>
    </row>
    <row r="102" spans="1:10" x14ac:dyDescent="0.3">
      <c r="A102" t="s">
        <v>123</v>
      </c>
      <c r="B102" t="s">
        <v>124</v>
      </c>
      <c r="C102">
        <v>465</v>
      </c>
      <c r="D102" t="s">
        <v>12</v>
      </c>
      <c r="E102">
        <v>378</v>
      </c>
      <c r="F102">
        <v>465</v>
      </c>
      <c r="G102">
        <v>1003</v>
      </c>
      <c r="H102" t="s">
        <v>13</v>
      </c>
      <c r="I102">
        <f t="shared" si="1"/>
        <v>88</v>
      </c>
      <c r="J102" t="str">
        <f>VLOOKUP(B102,Таксономия!A:D,4)</f>
        <v xml:space="preserve"> Flavobacteriia</v>
      </c>
    </row>
    <row r="103" spans="1:10" x14ac:dyDescent="0.3">
      <c r="A103" t="s">
        <v>125</v>
      </c>
      <c r="B103" t="s">
        <v>126</v>
      </c>
      <c r="C103">
        <v>267</v>
      </c>
      <c r="D103" t="s">
        <v>98</v>
      </c>
      <c r="E103">
        <v>48</v>
      </c>
      <c r="F103">
        <v>116</v>
      </c>
      <c r="G103">
        <v>1009</v>
      </c>
      <c r="H103" t="s">
        <v>99</v>
      </c>
      <c r="I103">
        <f t="shared" si="1"/>
        <v>69</v>
      </c>
      <c r="J103" t="str">
        <f>VLOOKUP(B103,Таксономия!A:D,4)</f>
        <v xml:space="preserve"> Gammaproteobacteria</v>
      </c>
    </row>
    <row r="104" spans="1:10" x14ac:dyDescent="0.3">
      <c r="A104" t="s">
        <v>125</v>
      </c>
      <c r="B104" t="s">
        <v>126</v>
      </c>
      <c r="C104">
        <v>267</v>
      </c>
      <c r="D104" t="s">
        <v>12</v>
      </c>
      <c r="E104">
        <v>177</v>
      </c>
      <c r="F104">
        <v>251</v>
      </c>
      <c r="G104">
        <v>1003</v>
      </c>
      <c r="H104" t="s">
        <v>13</v>
      </c>
      <c r="I104">
        <f t="shared" si="1"/>
        <v>75</v>
      </c>
      <c r="J104" t="str">
        <f>VLOOKUP(B104,Таксономия!A:D,4)</f>
        <v xml:space="preserve"> Gammaproteobacteria</v>
      </c>
    </row>
    <row r="105" spans="1:10" x14ac:dyDescent="0.3">
      <c r="A105" t="s">
        <v>127</v>
      </c>
      <c r="B105" t="s">
        <v>128</v>
      </c>
      <c r="C105">
        <v>778</v>
      </c>
      <c r="D105" t="s">
        <v>12</v>
      </c>
      <c r="E105">
        <v>312</v>
      </c>
      <c r="F105">
        <v>388</v>
      </c>
      <c r="G105">
        <v>1003</v>
      </c>
      <c r="H105" t="s">
        <v>13</v>
      </c>
      <c r="I105">
        <f t="shared" si="1"/>
        <v>77</v>
      </c>
      <c r="J105" t="str">
        <f>VLOOKUP(B105,Таксономия!A:D,4)</f>
        <v xml:space="preserve"> Gammaproteobacteria</v>
      </c>
    </row>
    <row r="106" spans="1:10" x14ac:dyDescent="0.3">
      <c r="A106" t="s">
        <v>127</v>
      </c>
      <c r="B106" t="s">
        <v>128</v>
      </c>
      <c r="C106">
        <v>778</v>
      </c>
      <c r="D106" t="s">
        <v>12</v>
      </c>
      <c r="E106">
        <v>552</v>
      </c>
      <c r="F106">
        <v>615</v>
      </c>
      <c r="G106">
        <v>1003</v>
      </c>
      <c r="H106" t="s">
        <v>13</v>
      </c>
      <c r="I106">
        <f t="shared" si="1"/>
        <v>64</v>
      </c>
      <c r="J106" t="str">
        <f>VLOOKUP(B106,Таксономия!A:D,4)</f>
        <v xml:space="preserve"> Gammaproteobacteria</v>
      </c>
    </row>
    <row r="107" spans="1:10" x14ac:dyDescent="0.3">
      <c r="A107" t="s">
        <v>129</v>
      </c>
      <c r="B107" t="s">
        <v>130</v>
      </c>
      <c r="C107">
        <v>663</v>
      </c>
      <c r="D107" t="s">
        <v>12</v>
      </c>
      <c r="E107">
        <v>242</v>
      </c>
      <c r="F107">
        <v>314</v>
      </c>
      <c r="G107">
        <v>1003</v>
      </c>
      <c r="H107" t="s">
        <v>13</v>
      </c>
      <c r="I107">
        <f t="shared" si="1"/>
        <v>73</v>
      </c>
      <c r="J107" t="str">
        <f>VLOOKUP(B107,Таксономия!A:D,4)</f>
        <v xml:space="preserve"> Gammaproteobacteria</v>
      </c>
    </row>
    <row r="108" spans="1:10" x14ac:dyDescent="0.3">
      <c r="A108" t="s">
        <v>131</v>
      </c>
      <c r="B108" t="s">
        <v>132</v>
      </c>
      <c r="C108">
        <v>833</v>
      </c>
      <c r="D108" t="s">
        <v>12</v>
      </c>
      <c r="E108">
        <v>618</v>
      </c>
      <c r="F108">
        <v>683</v>
      </c>
      <c r="G108">
        <v>1003</v>
      </c>
      <c r="H108" t="s">
        <v>13</v>
      </c>
      <c r="I108">
        <f t="shared" si="1"/>
        <v>66</v>
      </c>
      <c r="J108" t="str">
        <f>VLOOKUP(B108,Таксономия!A:D,4)</f>
        <v xml:space="preserve"> Gammaproteobacteria</v>
      </c>
    </row>
    <row r="109" spans="1:10" x14ac:dyDescent="0.3">
      <c r="A109" t="s">
        <v>133</v>
      </c>
      <c r="B109" t="s">
        <v>134</v>
      </c>
      <c r="C109">
        <v>709</v>
      </c>
      <c r="D109" t="s">
        <v>12</v>
      </c>
      <c r="E109">
        <v>434</v>
      </c>
      <c r="F109">
        <v>502</v>
      </c>
      <c r="G109">
        <v>1003</v>
      </c>
      <c r="H109" t="s">
        <v>13</v>
      </c>
      <c r="I109">
        <f t="shared" si="1"/>
        <v>69</v>
      </c>
      <c r="J109" t="str">
        <f>VLOOKUP(B109,Таксономия!A:D,4)</f>
        <v xml:space="preserve"> Gammaproteobacteria</v>
      </c>
    </row>
    <row r="110" spans="1:10" x14ac:dyDescent="0.3">
      <c r="A110" t="s">
        <v>135</v>
      </c>
      <c r="B110" t="s">
        <v>136</v>
      </c>
      <c r="C110">
        <v>127</v>
      </c>
      <c r="D110" t="s">
        <v>12</v>
      </c>
      <c r="E110">
        <v>55</v>
      </c>
      <c r="F110">
        <v>119</v>
      </c>
      <c r="G110">
        <v>1003</v>
      </c>
      <c r="H110" t="s">
        <v>13</v>
      </c>
      <c r="I110">
        <f t="shared" si="1"/>
        <v>65</v>
      </c>
      <c r="J110" t="str">
        <f>VLOOKUP(B110,Таксономия!A:D,4)</f>
        <v xml:space="preserve"> Gammaproteobacteria</v>
      </c>
    </row>
    <row r="111" spans="1:10" x14ac:dyDescent="0.3">
      <c r="A111" t="s">
        <v>137</v>
      </c>
      <c r="B111" t="s">
        <v>138</v>
      </c>
      <c r="C111">
        <v>444</v>
      </c>
      <c r="D111" t="s">
        <v>31</v>
      </c>
      <c r="E111">
        <v>53</v>
      </c>
      <c r="F111">
        <v>143</v>
      </c>
      <c r="G111">
        <v>12531</v>
      </c>
      <c r="H111" t="s">
        <v>32</v>
      </c>
      <c r="I111">
        <f t="shared" si="1"/>
        <v>91</v>
      </c>
      <c r="J111" t="str">
        <f>VLOOKUP(B111,Таксономия!A:D,4)</f>
        <v xml:space="preserve"> Flavobacteriia</v>
      </c>
    </row>
    <row r="112" spans="1:10" x14ac:dyDescent="0.3">
      <c r="A112" t="s">
        <v>137</v>
      </c>
      <c r="B112" t="s">
        <v>138</v>
      </c>
      <c r="C112">
        <v>444</v>
      </c>
      <c r="D112" t="s">
        <v>12</v>
      </c>
      <c r="E112">
        <v>357</v>
      </c>
      <c r="F112">
        <v>444</v>
      </c>
      <c r="G112">
        <v>1003</v>
      </c>
      <c r="H112" t="s">
        <v>13</v>
      </c>
      <c r="I112">
        <f t="shared" si="1"/>
        <v>88</v>
      </c>
      <c r="J112" t="str">
        <f>VLOOKUP(B112,Таксономия!A:D,4)</f>
        <v xml:space="preserve"> Flavobacteriia</v>
      </c>
    </row>
    <row r="113" spans="1:10" x14ac:dyDescent="0.3">
      <c r="A113" t="s">
        <v>137</v>
      </c>
      <c r="B113" t="s">
        <v>138</v>
      </c>
      <c r="C113">
        <v>444</v>
      </c>
      <c r="D113" t="s">
        <v>69</v>
      </c>
      <c r="E113">
        <v>211</v>
      </c>
      <c r="F113">
        <v>265</v>
      </c>
      <c r="G113">
        <v>99</v>
      </c>
      <c r="H113" t="s">
        <v>69</v>
      </c>
      <c r="I113">
        <f t="shared" si="1"/>
        <v>55</v>
      </c>
      <c r="J113" t="str">
        <f>VLOOKUP(B113,Таксономия!A:D,4)</f>
        <v xml:space="preserve"> Flavobacteriia</v>
      </c>
    </row>
    <row r="114" spans="1:10" x14ac:dyDescent="0.3">
      <c r="A114" t="s">
        <v>139</v>
      </c>
      <c r="B114" t="s">
        <v>140</v>
      </c>
      <c r="C114">
        <v>276</v>
      </c>
      <c r="D114" t="s">
        <v>12</v>
      </c>
      <c r="E114">
        <v>68</v>
      </c>
      <c r="F114">
        <v>135</v>
      </c>
      <c r="G114">
        <v>1003</v>
      </c>
      <c r="H114" t="s">
        <v>13</v>
      </c>
      <c r="I114">
        <f t="shared" si="1"/>
        <v>68</v>
      </c>
      <c r="J114" t="str">
        <f>VLOOKUP(B114,Таксономия!A:D,4)</f>
        <v xml:space="preserve"> Deltaproteobacteria</v>
      </c>
    </row>
    <row r="115" spans="1:10" x14ac:dyDescent="0.3">
      <c r="A115" t="s">
        <v>139</v>
      </c>
      <c r="B115" t="s">
        <v>140</v>
      </c>
      <c r="C115">
        <v>276</v>
      </c>
      <c r="D115" t="s">
        <v>12</v>
      </c>
      <c r="E115">
        <v>206</v>
      </c>
      <c r="F115">
        <v>267</v>
      </c>
      <c r="G115">
        <v>1003</v>
      </c>
      <c r="H115" t="s">
        <v>13</v>
      </c>
      <c r="I115">
        <f t="shared" si="1"/>
        <v>62</v>
      </c>
      <c r="J115" t="str">
        <f>VLOOKUP(B115,Таксономия!A:D,4)</f>
        <v xml:space="preserve"> Deltaproteobacteria</v>
      </c>
    </row>
    <row r="116" spans="1:10" x14ac:dyDescent="0.3">
      <c r="A116" t="s">
        <v>141</v>
      </c>
      <c r="B116" t="s">
        <v>142</v>
      </c>
      <c r="C116">
        <v>1601</v>
      </c>
      <c r="D116" t="s">
        <v>12</v>
      </c>
      <c r="E116">
        <v>261</v>
      </c>
      <c r="F116">
        <v>345</v>
      </c>
      <c r="G116">
        <v>1003</v>
      </c>
      <c r="H116" t="s">
        <v>13</v>
      </c>
      <c r="I116">
        <f t="shared" si="1"/>
        <v>85</v>
      </c>
      <c r="J116" t="str">
        <f>VLOOKUP(B116,Таксономия!A:D,4)</f>
        <v xml:space="preserve"> Deltaproteobacteria</v>
      </c>
    </row>
    <row r="117" spans="1:10" x14ac:dyDescent="0.3">
      <c r="A117" t="s">
        <v>141</v>
      </c>
      <c r="B117" t="s">
        <v>142</v>
      </c>
      <c r="C117">
        <v>1601</v>
      </c>
      <c r="D117" t="s">
        <v>143</v>
      </c>
      <c r="E117">
        <v>51</v>
      </c>
      <c r="F117">
        <v>183</v>
      </c>
      <c r="G117">
        <v>1</v>
      </c>
      <c r="H117" t="s">
        <v>143</v>
      </c>
      <c r="I117">
        <f t="shared" si="1"/>
        <v>133</v>
      </c>
      <c r="J117" t="str">
        <f>VLOOKUP(B117,Таксономия!A:D,4)</f>
        <v xml:space="preserve"> Deltaproteobacteria</v>
      </c>
    </row>
    <row r="118" spans="1:10" x14ac:dyDescent="0.3">
      <c r="A118" t="s">
        <v>144</v>
      </c>
      <c r="B118" t="s">
        <v>145</v>
      </c>
      <c r="C118">
        <v>171</v>
      </c>
      <c r="D118" t="s">
        <v>12</v>
      </c>
      <c r="E118">
        <v>115</v>
      </c>
      <c r="F118">
        <v>171</v>
      </c>
      <c r="G118">
        <v>1003</v>
      </c>
      <c r="H118" t="s">
        <v>13</v>
      </c>
      <c r="I118">
        <f t="shared" si="1"/>
        <v>57</v>
      </c>
      <c r="J118" t="str">
        <f>VLOOKUP(B118,Таксономия!A:D,4)</f>
        <v xml:space="preserve"> Deltaproteobacteria</v>
      </c>
    </row>
    <row r="119" spans="1:10" x14ac:dyDescent="0.3">
      <c r="A119" t="s">
        <v>144</v>
      </c>
      <c r="B119" t="s">
        <v>145</v>
      </c>
      <c r="C119">
        <v>171</v>
      </c>
      <c r="D119" t="s">
        <v>146</v>
      </c>
      <c r="E119">
        <v>1</v>
      </c>
      <c r="F119">
        <v>114</v>
      </c>
      <c r="G119">
        <v>4</v>
      </c>
      <c r="H119" t="s">
        <v>146</v>
      </c>
      <c r="I119">
        <f t="shared" si="1"/>
        <v>114</v>
      </c>
      <c r="J119" t="str">
        <f>VLOOKUP(B119,Таксономия!A:D,4)</f>
        <v xml:space="preserve"> Deltaproteobacteria</v>
      </c>
    </row>
    <row r="120" spans="1:10" x14ac:dyDescent="0.3">
      <c r="A120" t="s">
        <v>147</v>
      </c>
      <c r="B120" t="s">
        <v>148</v>
      </c>
      <c r="C120">
        <v>340</v>
      </c>
      <c r="D120" t="s">
        <v>12</v>
      </c>
      <c r="E120">
        <v>38</v>
      </c>
      <c r="F120">
        <v>103</v>
      </c>
      <c r="G120">
        <v>1003</v>
      </c>
      <c r="H120" t="s">
        <v>13</v>
      </c>
      <c r="I120">
        <f t="shared" si="1"/>
        <v>66</v>
      </c>
      <c r="J120" t="str">
        <f>VLOOKUP(B120,Таксономия!A:D,4)</f>
        <v xml:space="preserve"> Deltaproteobacteria</v>
      </c>
    </row>
    <row r="121" spans="1:10" x14ac:dyDescent="0.3">
      <c r="A121" t="s">
        <v>147</v>
      </c>
      <c r="B121" t="s">
        <v>148</v>
      </c>
      <c r="C121">
        <v>340</v>
      </c>
      <c r="D121" t="s">
        <v>12</v>
      </c>
      <c r="E121">
        <v>119</v>
      </c>
      <c r="F121">
        <v>182</v>
      </c>
      <c r="G121">
        <v>1003</v>
      </c>
      <c r="H121" t="s">
        <v>13</v>
      </c>
      <c r="I121">
        <f t="shared" si="1"/>
        <v>64</v>
      </c>
      <c r="J121" t="str">
        <f>VLOOKUP(B121,Таксономия!A:D,4)</f>
        <v xml:space="preserve"> Deltaproteobacteria</v>
      </c>
    </row>
    <row r="122" spans="1:10" x14ac:dyDescent="0.3">
      <c r="A122" t="s">
        <v>147</v>
      </c>
      <c r="B122" t="s">
        <v>148</v>
      </c>
      <c r="C122">
        <v>340</v>
      </c>
      <c r="D122" t="s">
        <v>12</v>
      </c>
      <c r="E122">
        <v>199</v>
      </c>
      <c r="F122">
        <v>261</v>
      </c>
      <c r="G122">
        <v>1003</v>
      </c>
      <c r="H122" t="s">
        <v>13</v>
      </c>
      <c r="I122">
        <f t="shared" si="1"/>
        <v>63</v>
      </c>
      <c r="J122" t="str">
        <f>VLOOKUP(B122,Таксономия!A:D,4)</f>
        <v xml:space="preserve"> Deltaproteobacteria</v>
      </c>
    </row>
    <row r="123" spans="1:10" x14ac:dyDescent="0.3">
      <c r="A123" t="s">
        <v>147</v>
      </c>
      <c r="B123" t="s">
        <v>148</v>
      </c>
      <c r="C123">
        <v>340</v>
      </c>
      <c r="D123" t="s">
        <v>12</v>
      </c>
      <c r="E123">
        <v>277</v>
      </c>
      <c r="F123">
        <v>339</v>
      </c>
      <c r="G123">
        <v>1003</v>
      </c>
      <c r="H123" t="s">
        <v>13</v>
      </c>
      <c r="I123">
        <f t="shared" si="1"/>
        <v>63</v>
      </c>
      <c r="J123" t="str">
        <f>VLOOKUP(B123,Таксономия!A:D,4)</f>
        <v xml:space="preserve"> Deltaproteobacteria</v>
      </c>
    </row>
    <row r="124" spans="1:10" x14ac:dyDescent="0.3">
      <c r="A124" t="s">
        <v>149</v>
      </c>
      <c r="B124" t="s">
        <v>150</v>
      </c>
      <c r="C124">
        <v>717</v>
      </c>
      <c r="D124" t="s">
        <v>12</v>
      </c>
      <c r="E124">
        <v>36</v>
      </c>
      <c r="F124">
        <v>99</v>
      </c>
      <c r="G124">
        <v>1003</v>
      </c>
      <c r="H124" t="s">
        <v>13</v>
      </c>
      <c r="I124">
        <f t="shared" si="1"/>
        <v>64</v>
      </c>
      <c r="J124" t="str">
        <f>VLOOKUP(B124,Таксономия!A:D,4)</f>
        <v xml:space="preserve"> Deltaproteobacteria</v>
      </c>
    </row>
    <row r="125" spans="1:10" x14ac:dyDescent="0.3">
      <c r="A125" t="s">
        <v>149</v>
      </c>
      <c r="B125" t="s">
        <v>150</v>
      </c>
      <c r="C125">
        <v>717</v>
      </c>
      <c r="D125" t="s">
        <v>12</v>
      </c>
      <c r="E125">
        <v>113</v>
      </c>
      <c r="F125">
        <v>175</v>
      </c>
      <c r="G125">
        <v>1003</v>
      </c>
      <c r="H125" t="s">
        <v>13</v>
      </c>
      <c r="I125">
        <f t="shared" si="1"/>
        <v>63</v>
      </c>
      <c r="J125" t="str">
        <f>VLOOKUP(B125,Таксономия!A:D,4)</f>
        <v xml:space="preserve"> Deltaproteobacteria</v>
      </c>
    </row>
    <row r="126" spans="1:10" x14ac:dyDescent="0.3">
      <c r="A126" t="s">
        <v>149</v>
      </c>
      <c r="B126" t="s">
        <v>150</v>
      </c>
      <c r="C126">
        <v>717</v>
      </c>
      <c r="D126" t="s">
        <v>12</v>
      </c>
      <c r="E126">
        <v>185</v>
      </c>
      <c r="F126">
        <v>247</v>
      </c>
      <c r="G126">
        <v>1003</v>
      </c>
      <c r="H126" t="s">
        <v>13</v>
      </c>
      <c r="I126">
        <f t="shared" si="1"/>
        <v>63</v>
      </c>
      <c r="J126" t="str">
        <f>VLOOKUP(B126,Таксономия!A:D,4)</f>
        <v xml:space="preserve"> Deltaproteobacteria</v>
      </c>
    </row>
    <row r="127" spans="1:10" x14ac:dyDescent="0.3">
      <c r="A127" t="s">
        <v>149</v>
      </c>
      <c r="B127" t="s">
        <v>150</v>
      </c>
      <c r="C127">
        <v>717</v>
      </c>
      <c r="D127" t="s">
        <v>12</v>
      </c>
      <c r="E127">
        <v>259</v>
      </c>
      <c r="F127">
        <v>321</v>
      </c>
      <c r="G127">
        <v>1003</v>
      </c>
      <c r="H127" t="s">
        <v>13</v>
      </c>
      <c r="I127">
        <f t="shared" si="1"/>
        <v>63</v>
      </c>
      <c r="J127" t="str">
        <f>VLOOKUP(B127,Таксономия!A:D,4)</f>
        <v xml:space="preserve"> Deltaproteobacteria</v>
      </c>
    </row>
    <row r="128" spans="1:10" x14ac:dyDescent="0.3">
      <c r="A128" t="s">
        <v>149</v>
      </c>
      <c r="B128" t="s">
        <v>150</v>
      </c>
      <c r="C128">
        <v>717</v>
      </c>
      <c r="D128" t="s">
        <v>12</v>
      </c>
      <c r="E128">
        <v>336</v>
      </c>
      <c r="F128">
        <v>398</v>
      </c>
      <c r="G128">
        <v>1003</v>
      </c>
      <c r="H128" t="s">
        <v>13</v>
      </c>
      <c r="I128">
        <f t="shared" si="1"/>
        <v>63</v>
      </c>
      <c r="J128" t="str">
        <f>VLOOKUP(B128,Таксономия!A:D,4)</f>
        <v xml:space="preserve"> Deltaproteobacteria</v>
      </c>
    </row>
    <row r="129" spans="1:10" x14ac:dyDescent="0.3">
      <c r="A129" t="s">
        <v>149</v>
      </c>
      <c r="B129" t="s">
        <v>150</v>
      </c>
      <c r="C129">
        <v>717</v>
      </c>
      <c r="D129" t="s">
        <v>12</v>
      </c>
      <c r="E129">
        <v>408</v>
      </c>
      <c r="F129">
        <v>470</v>
      </c>
      <c r="G129">
        <v>1003</v>
      </c>
      <c r="H129" t="s">
        <v>13</v>
      </c>
      <c r="I129">
        <f t="shared" si="1"/>
        <v>63</v>
      </c>
      <c r="J129" t="str">
        <f>VLOOKUP(B129,Таксономия!A:D,4)</f>
        <v xml:space="preserve"> Deltaproteobacteria</v>
      </c>
    </row>
    <row r="130" spans="1:10" x14ac:dyDescent="0.3">
      <c r="A130" t="s">
        <v>149</v>
      </c>
      <c r="B130" t="s">
        <v>150</v>
      </c>
      <c r="C130">
        <v>717</v>
      </c>
      <c r="D130" t="s">
        <v>12</v>
      </c>
      <c r="E130">
        <v>485</v>
      </c>
      <c r="F130">
        <v>547</v>
      </c>
      <c r="G130">
        <v>1003</v>
      </c>
      <c r="H130" t="s">
        <v>13</v>
      </c>
      <c r="I130">
        <f t="shared" si="1"/>
        <v>63</v>
      </c>
      <c r="J130" t="str">
        <f>VLOOKUP(B130,Таксономия!A:D,4)</f>
        <v xml:space="preserve"> Deltaproteobacteria</v>
      </c>
    </row>
    <row r="131" spans="1:10" x14ac:dyDescent="0.3">
      <c r="A131" t="s">
        <v>149</v>
      </c>
      <c r="B131" t="s">
        <v>150</v>
      </c>
      <c r="C131">
        <v>717</v>
      </c>
      <c r="D131" t="s">
        <v>12</v>
      </c>
      <c r="E131">
        <v>558</v>
      </c>
      <c r="F131">
        <v>620</v>
      </c>
      <c r="G131">
        <v>1003</v>
      </c>
      <c r="H131" t="s">
        <v>13</v>
      </c>
      <c r="I131">
        <f t="shared" ref="I131:I194" si="2">F131-E131+1</f>
        <v>63</v>
      </c>
      <c r="J131" t="str">
        <f>VLOOKUP(B131,Таксономия!A:D,4)</f>
        <v xml:space="preserve"> Deltaproteobacteria</v>
      </c>
    </row>
    <row r="132" spans="1:10" x14ac:dyDescent="0.3">
      <c r="A132" t="s">
        <v>149</v>
      </c>
      <c r="B132" t="s">
        <v>150</v>
      </c>
      <c r="C132">
        <v>717</v>
      </c>
      <c r="D132" t="s">
        <v>12</v>
      </c>
      <c r="E132">
        <v>636</v>
      </c>
      <c r="F132">
        <v>701</v>
      </c>
      <c r="G132">
        <v>1003</v>
      </c>
      <c r="H132" t="s">
        <v>13</v>
      </c>
      <c r="I132">
        <f t="shared" si="2"/>
        <v>66</v>
      </c>
      <c r="J132" t="str">
        <f>VLOOKUP(B132,Таксономия!A:D,4)</f>
        <v xml:space="preserve"> Deltaproteobacteria</v>
      </c>
    </row>
    <row r="133" spans="1:10" x14ac:dyDescent="0.3">
      <c r="A133" t="s">
        <v>151</v>
      </c>
      <c r="B133" t="s">
        <v>152</v>
      </c>
      <c r="C133">
        <v>267</v>
      </c>
      <c r="D133" t="s">
        <v>12</v>
      </c>
      <c r="E133">
        <v>51</v>
      </c>
      <c r="F133">
        <v>129</v>
      </c>
      <c r="G133">
        <v>1003</v>
      </c>
      <c r="H133" t="s">
        <v>13</v>
      </c>
      <c r="I133">
        <f t="shared" si="2"/>
        <v>79</v>
      </c>
      <c r="J133" t="str">
        <f>VLOOKUP(B133,Таксономия!A:D,4)</f>
        <v xml:space="preserve"> Deltaproteobacteria</v>
      </c>
    </row>
    <row r="134" spans="1:10" x14ac:dyDescent="0.3">
      <c r="A134" t="s">
        <v>151</v>
      </c>
      <c r="B134" t="s">
        <v>152</v>
      </c>
      <c r="C134">
        <v>267</v>
      </c>
      <c r="D134" t="s">
        <v>12</v>
      </c>
      <c r="E134">
        <v>201</v>
      </c>
      <c r="F134">
        <v>263</v>
      </c>
      <c r="G134">
        <v>1003</v>
      </c>
      <c r="H134" t="s">
        <v>13</v>
      </c>
      <c r="I134">
        <f t="shared" si="2"/>
        <v>63</v>
      </c>
      <c r="J134" t="str">
        <f>VLOOKUP(B134,Таксономия!A:D,4)</f>
        <v xml:space="preserve"> Deltaproteobacteria</v>
      </c>
    </row>
    <row r="135" spans="1:10" x14ac:dyDescent="0.3">
      <c r="A135" t="s">
        <v>151</v>
      </c>
      <c r="B135" t="s">
        <v>152</v>
      </c>
      <c r="C135">
        <v>267</v>
      </c>
      <c r="D135" t="s">
        <v>153</v>
      </c>
      <c r="E135">
        <v>142</v>
      </c>
      <c r="F135">
        <v>200</v>
      </c>
      <c r="G135">
        <v>5</v>
      </c>
      <c r="H135" t="s">
        <v>153</v>
      </c>
      <c r="I135">
        <f t="shared" si="2"/>
        <v>59</v>
      </c>
      <c r="J135" t="str">
        <f>VLOOKUP(B135,Таксономия!A:D,4)</f>
        <v xml:space="preserve"> Deltaproteobacteria</v>
      </c>
    </row>
    <row r="136" spans="1:10" x14ac:dyDescent="0.3">
      <c r="A136" t="s">
        <v>154</v>
      </c>
      <c r="B136" t="s">
        <v>155</v>
      </c>
      <c r="C136">
        <v>1017</v>
      </c>
      <c r="D136" t="s">
        <v>12</v>
      </c>
      <c r="E136">
        <v>627</v>
      </c>
      <c r="F136">
        <v>704</v>
      </c>
      <c r="G136">
        <v>1003</v>
      </c>
      <c r="H136" t="s">
        <v>13</v>
      </c>
      <c r="I136">
        <f t="shared" si="2"/>
        <v>78</v>
      </c>
      <c r="J136" t="str">
        <f>VLOOKUP(B136,Таксономия!A:D,4)</f>
        <v xml:space="preserve"> Deltaproteobacteria</v>
      </c>
    </row>
    <row r="137" spans="1:10" x14ac:dyDescent="0.3">
      <c r="A137" t="s">
        <v>154</v>
      </c>
      <c r="B137" t="s">
        <v>155</v>
      </c>
      <c r="C137">
        <v>1017</v>
      </c>
      <c r="D137" t="s">
        <v>156</v>
      </c>
      <c r="E137">
        <v>481</v>
      </c>
      <c r="F137">
        <v>523</v>
      </c>
      <c r="G137">
        <v>404</v>
      </c>
      <c r="H137" t="s">
        <v>157</v>
      </c>
      <c r="I137">
        <f t="shared" si="2"/>
        <v>43</v>
      </c>
      <c r="J137" t="str">
        <f>VLOOKUP(B137,Таксономия!A:D,4)</f>
        <v xml:space="preserve"> Deltaproteobacteria</v>
      </c>
    </row>
    <row r="138" spans="1:10" x14ac:dyDescent="0.3">
      <c r="A138" t="s">
        <v>154</v>
      </c>
      <c r="B138" t="s">
        <v>155</v>
      </c>
      <c r="C138">
        <v>1017</v>
      </c>
      <c r="D138" t="s">
        <v>156</v>
      </c>
      <c r="E138">
        <v>589</v>
      </c>
      <c r="F138">
        <v>622</v>
      </c>
      <c r="G138">
        <v>404</v>
      </c>
      <c r="H138" t="s">
        <v>157</v>
      </c>
      <c r="I138">
        <f t="shared" si="2"/>
        <v>34</v>
      </c>
      <c r="J138" t="str">
        <f>VLOOKUP(B138,Таксономия!A:D,4)</f>
        <v xml:space="preserve"> Deltaproteobacteria</v>
      </c>
    </row>
    <row r="139" spans="1:10" x14ac:dyDescent="0.3">
      <c r="A139" t="s">
        <v>154</v>
      </c>
      <c r="B139" t="s">
        <v>155</v>
      </c>
      <c r="C139">
        <v>1017</v>
      </c>
      <c r="D139" t="s">
        <v>158</v>
      </c>
      <c r="E139">
        <v>127</v>
      </c>
      <c r="F139">
        <v>168</v>
      </c>
      <c r="G139">
        <v>1252</v>
      </c>
      <c r="H139" t="s">
        <v>159</v>
      </c>
      <c r="I139">
        <f t="shared" si="2"/>
        <v>42</v>
      </c>
      <c r="J139" t="str">
        <f>VLOOKUP(B139,Таксономия!A:D,4)</f>
        <v xml:space="preserve"> Deltaproteobacteria</v>
      </c>
    </row>
    <row r="140" spans="1:10" x14ac:dyDescent="0.3">
      <c r="A140" t="s">
        <v>160</v>
      </c>
      <c r="B140" t="s">
        <v>161</v>
      </c>
      <c r="C140">
        <v>254</v>
      </c>
      <c r="D140" t="s">
        <v>12</v>
      </c>
      <c r="E140">
        <v>38</v>
      </c>
      <c r="F140">
        <v>103</v>
      </c>
      <c r="G140">
        <v>1003</v>
      </c>
      <c r="H140" t="s">
        <v>13</v>
      </c>
      <c r="I140">
        <f t="shared" si="2"/>
        <v>66</v>
      </c>
      <c r="J140" t="str">
        <f>VLOOKUP(B140,Таксономия!A:D,4)</f>
        <v xml:space="preserve"> Deltaproteobacteria</v>
      </c>
    </row>
    <row r="141" spans="1:10" x14ac:dyDescent="0.3">
      <c r="A141" t="s">
        <v>160</v>
      </c>
      <c r="B141" t="s">
        <v>161</v>
      </c>
      <c r="C141">
        <v>254</v>
      </c>
      <c r="D141" t="s">
        <v>12</v>
      </c>
      <c r="E141">
        <v>117</v>
      </c>
      <c r="F141">
        <v>177</v>
      </c>
      <c r="G141">
        <v>1003</v>
      </c>
      <c r="H141" t="s">
        <v>13</v>
      </c>
      <c r="I141">
        <f t="shared" si="2"/>
        <v>61</v>
      </c>
      <c r="J141" t="str">
        <f>VLOOKUP(B141,Таксономия!A:D,4)</f>
        <v xml:space="preserve"> Deltaproteobacteria</v>
      </c>
    </row>
    <row r="142" spans="1:10" x14ac:dyDescent="0.3">
      <c r="A142" t="s">
        <v>160</v>
      </c>
      <c r="B142" t="s">
        <v>161</v>
      </c>
      <c r="C142">
        <v>254</v>
      </c>
      <c r="D142" t="s">
        <v>12</v>
      </c>
      <c r="E142">
        <v>191</v>
      </c>
      <c r="F142">
        <v>253</v>
      </c>
      <c r="G142">
        <v>1003</v>
      </c>
      <c r="H142" t="s">
        <v>13</v>
      </c>
      <c r="I142">
        <f t="shared" si="2"/>
        <v>63</v>
      </c>
      <c r="J142" t="str">
        <f>VLOOKUP(B142,Таксономия!A:D,4)</f>
        <v xml:space="preserve"> Deltaproteobacteria</v>
      </c>
    </row>
    <row r="143" spans="1:10" x14ac:dyDescent="0.3">
      <c r="A143" t="s">
        <v>162</v>
      </c>
      <c r="B143" t="s">
        <v>163</v>
      </c>
      <c r="C143">
        <v>90</v>
      </c>
      <c r="D143" t="s">
        <v>12</v>
      </c>
      <c r="E143">
        <v>33</v>
      </c>
      <c r="F143">
        <v>89</v>
      </c>
      <c r="G143">
        <v>1003</v>
      </c>
      <c r="H143" t="s">
        <v>13</v>
      </c>
      <c r="I143">
        <f t="shared" si="2"/>
        <v>57</v>
      </c>
      <c r="J143" t="str">
        <f>VLOOKUP(B143,Таксономия!A:D,4)</f>
        <v xml:space="preserve"> Deltaproteobacteria</v>
      </c>
    </row>
    <row r="144" spans="1:10" x14ac:dyDescent="0.3">
      <c r="A144" t="s">
        <v>164</v>
      </c>
      <c r="B144" t="s">
        <v>165</v>
      </c>
      <c r="C144">
        <v>256</v>
      </c>
      <c r="D144" t="s">
        <v>12</v>
      </c>
      <c r="E144">
        <v>59</v>
      </c>
      <c r="F144">
        <v>122</v>
      </c>
      <c r="G144">
        <v>1003</v>
      </c>
      <c r="H144" t="s">
        <v>13</v>
      </c>
      <c r="I144">
        <f t="shared" si="2"/>
        <v>64</v>
      </c>
      <c r="J144" t="str">
        <f>VLOOKUP(B144,Таксономия!A:D,4)</f>
        <v xml:space="preserve"> Deltaproteobacteria</v>
      </c>
    </row>
    <row r="145" spans="1:10" x14ac:dyDescent="0.3">
      <c r="A145" t="s">
        <v>164</v>
      </c>
      <c r="B145" t="s">
        <v>165</v>
      </c>
      <c r="C145">
        <v>256</v>
      </c>
      <c r="D145" t="s">
        <v>12</v>
      </c>
      <c r="E145">
        <v>191</v>
      </c>
      <c r="F145">
        <v>252</v>
      </c>
      <c r="G145">
        <v>1003</v>
      </c>
      <c r="H145" t="s">
        <v>13</v>
      </c>
      <c r="I145">
        <f t="shared" si="2"/>
        <v>62</v>
      </c>
      <c r="J145" t="str">
        <f>VLOOKUP(B145,Таксономия!A:D,4)</f>
        <v xml:space="preserve"> Deltaproteobacteria</v>
      </c>
    </row>
    <row r="146" spans="1:10" x14ac:dyDescent="0.3">
      <c r="A146" t="s">
        <v>166</v>
      </c>
      <c r="B146" t="s">
        <v>167</v>
      </c>
      <c r="C146">
        <v>265</v>
      </c>
      <c r="D146" t="s">
        <v>12</v>
      </c>
      <c r="E146">
        <v>51</v>
      </c>
      <c r="F146">
        <v>129</v>
      </c>
      <c r="G146">
        <v>1003</v>
      </c>
      <c r="H146" t="s">
        <v>13</v>
      </c>
      <c r="I146">
        <f t="shared" si="2"/>
        <v>79</v>
      </c>
      <c r="J146" t="str">
        <f>VLOOKUP(B146,Таксономия!A:D,4)</f>
        <v xml:space="preserve"> Deltaproteobacteria</v>
      </c>
    </row>
    <row r="147" spans="1:10" x14ac:dyDescent="0.3">
      <c r="A147" t="s">
        <v>166</v>
      </c>
      <c r="B147" t="s">
        <v>167</v>
      </c>
      <c r="C147">
        <v>265</v>
      </c>
      <c r="D147" t="s">
        <v>12</v>
      </c>
      <c r="E147">
        <v>201</v>
      </c>
      <c r="F147">
        <v>262</v>
      </c>
      <c r="G147">
        <v>1003</v>
      </c>
      <c r="H147" t="s">
        <v>13</v>
      </c>
      <c r="I147">
        <f t="shared" si="2"/>
        <v>62</v>
      </c>
      <c r="J147" t="str">
        <f>VLOOKUP(B147,Таксономия!A:D,4)</f>
        <v xml:space="preserve"> Deltaproteobacteria</v>
      </c>
    </row>
    <row r="148" spans="1:10" x14ac:dyDescent="0.3">
      <c r="A148" t="s">
        <v>168</v>
      </c>
      <c r="B148" t="s">
        <v>169</v>
      </c>
      <c r="C148">
        <v>90</v>
      </c>
      <c r="D148" t="s">
        <v>12</v>
      </c>
      <c r="E148">
        <v>33</v>
      </c>
      <c r="F148">
        <v>89</v>
      </c>
      <c r="G148">
        <v>1003</v>
      </c>
      <c r="H148" t="s">
        <v>13</v>
      </c>
      <c r="I148">
        <f t="shared" si="2"/>
        <v>57</v>
      </c>
      <c r="J148" t="str">
        <f>VLOOKUP(B148,Таксономия!A:D,4)</f>
        <v xml:space="preserve"> Deltaproteobacteria</v>
      </c>
    </row>
    <row r="149" spans="1:10" x14ac:dyDescent="0.3">
      <c r="A149" t="s">
        <v>170</v>
      </c>
      <c r="B149" t="s">
        <v>171</v>
      </c>
      <c r="C149">
        <v>89</v>
      </c>
      <c r="D149" t="s">
        <v>12</v>
      </c>
      <c r="E149">
        <v>33</v>
      </c>
      <c r="F149">
        <v>88</v>
      </c>
      <c r="G149">
        <v>1003</v>
      </c>
      <c r="H149" t="s">
        <v>13</v>
      </c>
      <c r="I149">
        <f t="shared" si="2"/>
        <v>56</v>
      </c>
      <c r="J149" t="str">
        <f>VLOOKUP(B149,Таксономия!A:D,4)</f>
        <v xml:space="preserve"> Deltaproteobacteria</v>
      </c>
    </row>
    <row r="150" spans="1:10" x14ac:dyDescent="0.3">
      <c r="A150" t="s">
        <v>172</v>
      </c>
      <c r="B150" t="s">
        <v>173</v>
      </c>
      <c r="C150">
        <v>94</v>
      </c>
      <c r="D150" t="s">
        <v>12</v>
      </c>
      <c r="E150">
        <v>15</v>
      </c>
      <c r="F150">
        <v>85</v>
      </c>
      <c r="G150">
        <v>1003</v>
      </c>
      <c r="H150" t="s">
        <v>13</v>
      </c>
      <c r="I150">
        <f t="shared" si="2"/>
        <v>71</v>
      </c>
      <c r="J150" t="str">
        <f>VLOOKUP(B150,Таксономия!A:D,4)</f>
        <v xml:space="preserve"> Deltaproteobacteria</v>
      </c>
    </row>
    <row r="151" spans="1:10" x14ac:dyDescent="0.3">
      <c r="A151" t="s">
        <v>174</v>
      </c>
      <c r="B151" t="s">
        <v>175</v>
      </c>
      <c r="C151">
        <v>106</v>
      </c>
      <c r="D151" t="s">
        <v>12</v>
      </c>
      <c r="E151">
        <v>39</v>
      </c>
      <c r="F151">
        <v>104</v>
      </c>
      <c r="G151">
        <v>1003</v>
      </c>
      <c r="H151" t="s">
        <v>13</v>
      </c>
      <c r="I151">
        <f t="shared" si="2"/>
        <v>66</v>
      </c>
      <c r="J151" t="str">
        <f>VLOOKUP(B151,Таксономия!A:D,4)</f>
        <v xml:space="preserve"> Deltaproteobacteria</v>
      </c>
    </row>
    <row r="152" spans="1:10" x14ac:dyDescent="0.3">
      <c r="A152" t="s">
        <v>176</v>
      </c>
      <c r="B152" t="s">
        <v>177</v>
      </c>
      <c r="C152">
        <v>181</v>
      </c>
      <c r="D152" t="s">
        <v>12</v>
      </c>
      <c r="E152">
        <v>38</v>
      </c>
      <c r="F152">
        <v>102</v>
      </c>
      <c r="G152">
        <v>1003</v>
      </c>
      <c r="H152" t="s">
        <v>13</v>
      </c>
      <c r="I152">
        <f t="shared" si="2"/>
        <v>65</v>
      </c>
      <c r="J152" t="str">
        <f>VLOOKUP(B152,Таксономия!A:D,4)</f>
        <v xml:space="preserve"> Deltaproteobacteria</v>
      </c>
    </row>
    <row r="153" spans="1:10" x14ac:dyDescent="0.3">
      <c r="A153" t="s">
        <v>176</v>
      </c>
      <c r="B153" t="s">
        <v>177</v>
      </c>
      <c r="C153">
        <v>181</v>
      </c>
      <c r="D153" t="s">
        <v>12</v>
      </c>
      <c r="E153">
        <v>118</v>
      </c>
      <c r="F153">
        <v>176</v>
      </c>
      <c r="G153">
        <v>1003</v>
      </c>
      <c r="H153" t="s">
        <v>13</v>
      </c>
      <c r="I153">
        <f t="shared" si="2"/>
        <v>59</v>
      </c>
      <c r="J153" t="str">
        <f>VLOOKUP(B153,Таксономия!A:D,4)</f>
        <v xml:space="preserve"> Deltaproteobacteria</v>
      </c>
    </row>
    <row r="154" spans="1:10" x14ac:dyDescent="0.3">
      <c r="A154" t="s">
        <v>178</v>
      </c>
      <c r="B154" t="s">
        <v>179</v>
      </c>
      <c r="C154">
        <v>89</v>
      </c>
      <c r="D154" t="s">
        <v>12</v>
      </c>
      <c r="E154">
        <v>31</v>
      </c>
      <c r="F154">
        <v>86</v>
      </c>
      <c r="G154">
        <v>1003</v>
      </c>
      <c r="H154" t="s">
        <v>13</v>
      </c>
      <c r="I154">
        <f t="shared" si="2"/>
        <v>56</v>
      </c>
      <c r="J154" t="str">
        <f>VLOOKUP(B154,Таксономия!A:D,4)</f>
        <v xml:space="preserve"> Deltaproteobacteria</v>
      </c>
    </row>
    <row r="155" spans="1:10" x14ac:dyDescent="0.3">
      <c r="A155" t="s">
        <v>180</v>
      </c>
      <c r="B155" t="s">
        <v>181</v>
      </c>
      <c r="C155">
        <v>157</v>
      </c>
      <c r="D155" t="s">
        <v>12</v>
      </c>
      <c r="E155">
        <v>72</v>
      </c>
      <c r="F155">
        <v>147</v>
      </c>
      <c r="G155">
        <v>1003</v>
      </c>
      <c r="H155" t="s">
        <v>13</v>
      </c>
      <c r="I155">
        <f t="shared" si="2"/>
        <v>76</v>
      </c>
      <c r="J155" t="str">
        <f>VLOOKUP(B155,Таксономия!A:D,4)</f>
        <v xml:space="preserve"> Deltaproteobacteria</v>
      </c>
    </row>
    <row r="156" spans="1:10" x14ac:dyDescent="0.3">
      <c r="A156" t="s">
        <v>182</v>
      </c>
      <c r="B156" t="s">
        <v>183</v>
      </c>
      <c r="C156">
        <v>469</v>
      </c>
      <c r="D156" t="s">
        <v>10</v>
      </c>
      <c r="E156">
        <v>58</v>
      </c>
      <c r="F156">
        <v>216</v>
      </c>
      <c r="G156">
        <v>858</v>
      </c>
      <c r="H156" t="s">
        <v>11</v>
      </c>
      <c r="I156">
        <f t="shared" si="2"/>
        <v>159</v>
      </c>
      <c r="J156" t="str">
        <f>VLOOKUP(B156,Таксономия!A:D,4)</f>
        <v xml:space="preserve"> Deltaproteobacteria</v>
      </c>
    </row>
    <row r="157" spans="1:10" x14ac:dyDescent="0.3">
      <c r="A157" t="s">
        <v>182</v>
      </c>
      <c r="B157" t="s">
        <v>183</v>
      </c>
      <c r="C157">
        <v>469</v>
      </c>
      <c r="D157" t="s">
        <v>12</v>
      </c>
      <c r="E157">
        <v>230</v>
      </c>
      <c r="F157">
        <v>304</v>
      </c>
      <c r="G157">
        <v>1003</v>
      </c>
      <c r="H157" t="s">
        <v>13</v>
      </c>
      <c r="I157">
        <f t="shared" si="2"/>
        <v>75</v>
      </c>
      <c r="J157" t="str">
        <f>VLOOKUP(B157,Таксономия!A:D,4)</f>
        <v xml:space="preserve"> Deltaproteobacteria</v>
      </c>
    </row>
    <row r="158" spans="1:10" x14ac:dyDescent="0.3">
      <c r="A158" t="s">
        <v>182</v>
      </c>
      <c r="B158" t="s">
        <v>183</v>
      </c>
      <c r="C158">
        <v>469</v>
      </c>
      <c r="D158" t="s">
        <v>65</v>
      </c>
      <c r="E158">
        <v>317</v>
      </c>
      <c r="F158">
        <v>456</v>
      </c>
      <c r="G158">
        <v>134</v>
      </c>
      <c r="H158" t="s">
        <v>66</v>
      </c>
      <c r="I158">
        <f t="shared" si="2"/>
        <v>140</v>
      </c>
      <c r="J158" t="str">
        <f>VLOOKUP(B158,Таксономия!A:D,4)</f>
        <v xml:space="preserve"> Deltaproteobacteria</v>
      </c>
    </row>
    <row r="159" spans="1:10" x14ac:dyDescent="0.3">
      <c r="A159" t="s">
        <v>184</v>
      </c>
      <c r="B159" t="s">
        <v>185</v>
      </c>
      <c r="C159">
        <v>1053</v>
      </c>
      <c r="D159" t="s">
        <v>12</v>
      </c>
      <c r="E159">
        <v>354</v>
      </c>
      <c r="F159">
        <v>430</v>
      </c>
      <c r="G159">
        <v>1003</v>
      </c>
      <c r="H159" t="s">
        <v>13</v>
      </c>
      <c r="I159">
        <f t="shared" si="2"/>
        <v>77</v>
      </c>
      <c r="J159" t="str">
        <f>VLOOKUP(B159,Таксономия!A:D,4)</f>
        <v xml:space="preserve"> Deltaproteobacteria</v>
      </c>
    </row>
    <row r="160" spans="1:10" x14ac:dyDescent="0.3">
      <c r="A160" t="s">
        <v>184</v>
      </c>
      <c r="B160" t="s">
        <v>185</v>
      </c>
      <c r="C160">
        <v>1053</v>
      </c>
      <c r="D160" t="s">
        <v>156</v>
      </c>
      <c r="E160">
        <v>506</v>
      </c>
      <c r="F160">
        <v>540</v>
      </c>
      <c r="G160">
        <v>404</v>
      </c>
      <c r="H160" t="s">
        <v>157</v>
      </c>
      <c r="I160">
        <f t="shared" si="2"/>
        <v>35</v>
      </c>
      <c r="J160" t="str">
        <f>VLOOKUP(B160,Таксономия!A:D,4)</f>
        <v xml:space="preserve"> Deltaproteobacteria</v>
      </c>
    </row>
    <row r="161" spans="1:10" x14ac:dyDescent="0.3">
      <c r="A161" t="s">
        <v>184</v>
      </c>
      <c r="B161" t="s">
        <v>185</v>
      </c>
      <c r="C161">
        <v>1053</v>
      </c>
      <c r="D161" t="s">
        <v>156</v>
      </c>
      <c r="E161">
        <v>607</v>
      </c>
      <c r="F161">
        <v>638</v>
      </c>
      <c r="G161">
        <v>404</v>
      </c>
      <c r="H161" t="s">
        <v>157</v>
      </c>
      <c r="I161">
        <f t="shared" si="2"/>
        <v>32</v>
      </c>
      <c r="J161" t="str">
        <f>VLOOKUP(B161,Таксономия!A:D,4)</f>
        <v xml:space="preserve"> Deltaproteobacteria</v>
      </c>
    </row>
    <row r="162" spans="1:10" x14ac:dyDescent="0.3">
      <c r="A162" t="s">
        <v>184</v>
      </c>
      <c r="B162" t="s">
        <v>185</v>
      </c>
      <c r="C162">
        <v>1053</v>
      </c>
      <c r="D162" t="s">
        <v>186</v>
      </c>
      <c r="E162">
        <v>81</v>
      </c>
      <c r="F162">
        <v>189</v>
      </c>
      <c r="G162">
        <v>2</v>
      </c>
      <c r="H162" t="s">
        <v>186</v>
      </c>
      <c r="I162">
        <f t="shared" si="2"/>
        <v>109</v>
      </c>
      <c r="J162" t="str">
        <f>VLOOKUP(B162,Таксономия!A:D,4)</f>
        <v xml:space="preserve"> Deltaproteobacteria</v>
      </c>
    </row>
    <row r="163" spans="1:10" x14ac:dyDescent="0.3">
      <c r="A163" t="s">
        <v>187</v>
      </c>
      <c r="B163" t="s">
        <v>188</v>
      </c>
      <c r="C163">
        <v>102</v>
      </c>
      <c r="D163" t="s">
        <v>12</v>
      </c>
      <c r="E163">
        <v>37</v>
      </c>
      <c r="F163">
        <v>101</v>
      </c>
      <c r="G163">
        <v>1003</v>
      </c>
      <c r="H163" t="s">
        <v>13</v>
      </c>
      <c r="I163">
        <f t="shared" si="2"/>
        <v>65</v>
      </c>
      <c r="J163" t="str">
        <f>VLOOKUP(B163,Таксономия!A:D,4)</f>
        <v xml:space="preserve"> Deltaproteobacteria</v>
      </c>
    </row>
    <row r="164" spans="1:10" x14ac:dyDescent="0.3">
      <c r="A164" t="s">
        <v>189</v>
      </c>
      <c r="B164" t="s">
        <v>190</v>
      </c>
      <c r="C164">
        <v>220</v>
      </c>
      <c r="D164" t="s">
        <v>12</v>
      </c>
      <c r="E164">
        <v>53</v>
      </c>
      <c r="F164">
        <v>115</v>
      </c>
      <c r="G164">
        <v>1003</v>
      </c>
      <c r="H164" t="s">
        <v>13</v>
      </c>
      <c r="I164">
        <f t="shared" si="2"/>
        <v>63</v>
      </c>
      <c r="J164" t="str">
        <f>VLOOKUP(B164,Таксономия!A:D,4)</f>
        <v xml:space="preserve"> Chloroflexia</v>
      </c>
    </row>
    <row r="165" spans="1:10" x14ac:dyDescent="0.3">
      <c r="A165" t="s">
        <v>189</v>
      </c>
      <c r="B165" t="s">
        <v>190</v>
      </c>
      <c r="C165">
        <v>220</v>
      </c>
      <c r="D165" t="s">
        <v>12</v>
      </c>
      <c r="E165">
        <v>127</v>
      </c>
      <c r="F165">
        <v>220</v>
      </c>
      <c r="G165">
        <v>1003</v>
      </c>
      <c r="H165" t="s">
        <v>13</v>
      </c>
      <c r="I165">
        <f t="shared" si="2"/>
        <v>94</v>
      </c>
      <c r="J165" t="str">
        <f>VLOOKUP(B165,Таксономия!A:D,4)</f>
        <v xml:space="preserve"> Chloroflexia</v>
      </c>
    </row>
    <row r="166" spans="1:10" x14ac:dyDescent="0.3">
      <c r="A166" t="s">
        <v>191</v>
      </c>
      <c r="B166" t="s">
        <v>192</v>
      </c>
      <c r="C166">
        <v>607</v>
      </c>
      <c r="D166" t="s">
        <v>98</v>
      </c>
      <c r="E166">
        <v>192</v>
      </c>
      <c r="F166">
        <v>286</v>
      </c>
      <c r="G166">
        <v>1009</v>
      </c>
      <c r="H166" t="s">
        <v>99</v>
      </c>
      <c r="I166">
        <f t="shared" si="2"/>
        <v>95</v>
      </c>
      <c r="J166" t="str">
        <f>VLOOKUP(B166,Таксономия!A:D,4)</f>
        <v xml:space="preserve"> Alphaproteobacteria</v>
      </c>
    </row>
    <row r="167" spans="1:10" x14ac:dyDescent="0.3">
      <c r="A167" t="s">
        <v>191</v>
      </c>
      <c r="B167" t="s">
        <v>192</v>
      </c>
      <c r="C167">
        <v>607</v>
      </c>
      <c r="D167" t="s">
        <v>12</v>
      </c>
      <c r="E167">
        <v>514</v>
      </c>
      <c r="F167">
        <v>571</v>
      </c>
      <c r="G167">
        <v>1003</v>
      </c>
      <c r="H167" t="s">
        <v>13</v>
      </c>
      <c r="I167">
        <f t="shared" si="2"/>
        <v>58</v>
      </c>
      <c r="J167" t="str">
        <f>VLOOKUP(B167,Таксономия!A:D,4)</f>
        <v xml:space="preserve"> Alphaproteobacteria</v>
      </c>
    </row>
    <row r="168" spans="1:10" x14ac:dyDescent="0.3">
      <c r="A168" t="s">
        <v>191</v>
      </c>
      <c r="B168" t="s">
        <v>192</v>
      </c>
      <c r="C168">
        <v>607</v>
      </c>
      <c r="D168" t="s">
        <v>193</v>
      </c>
      <c r="E168">
        <v>1</v>
      </c>
      <c r="F168">
        <v>39</v>
      </c>
      <c r="G168">
        <v>114</v>
      </c>
      <c r="H168" t="s">
        <v>193</v>
      </c>
      <c r="I168">
        <f t="shared" si="2"/>
        <v>39</v>
      </c>
      <c r="J168" t="str">
        <f>VLOOKUP(B168,Таксономия!A:D,4)</f>
        <v xml:space="preserve"> Alphaproteobacteria</v>
      </c>
    </row>
    <row r="169" spans="1:10" x14ac:dyDescent="0.3">
      <c r="A169" t="s">
        <v>194</v>
      </c>
      <c r="B169" t="s">
        <v>195</v>
      </c>
      <c r="C169">
        <v>754</v>
      </c>
      <c r="D169" t="s">
        <v>10</v>
      </c>
      <c r="E169">
        <v>604</v>
      </c>
      <c r="F169">
        <v>737</v>
      </c>
      <c r="G169">
        <v>858</v>
      </c>
      <c r="H169" t="s">
        <v>11</v>
      </c>
      <c r="I169">
        <f t="shared" si="2"/>
        <v>134</v>
      </c>
      <c r="J169" t="str">
        <f>VLOOKUP(B169,Таксономия!A:D,4)</f>
        <v xml:space="preserve"> Gammaproteobacteria</v>
      </c>
    </row>
    <row r="170" spans="1:10" x14ac:dyDescent="0.3">
      <c r="A170" t="s">
        <v>194</v>
      </c>
      <c r="B170" t="s">
        <v>195</v>
      </c>
      <c r="C170">
        <v>754</v>
      </c>
      <c r="D170" t="s">
        <v>12</v>
      </c>
      <c r="E170">
        <v>305</v>
      </c>
      <c r="F170">
        <v>376</v>
      </c>
      <c r="G170">
        <v>1003</v>
      </c>
      <c r="H170" t="s">
        <v>13</v>
      </c>
      <c r="I170">
        <f t="shared" si="2"/>
        <v>72</v>
      </c>
      <c r="J170" t="str">
        <f>VLOOKUP(B170,Таксономия!A:D,4)</f>
        <v xml:space="preserve"> Gammaproteobacteria</v>
      </c>
    </row>
    <row r="171" spans="1:10" x14ac:dyDescent="0.3">
      <c r="A171" t="s">
        <v>196</v>
      </c>
      <c r="B171" t="s">
        <v>197</v>
      </c>
      <c r="C171">
        <v>227</v>
      </c>
      <c r="D171" t="s">
        <v>12</v>
      </c>
      <c r="E171">
        <v>51</v>
      </c>
      <c r="F171">
        <v>111</v>
      </c>
      <c r="G171">
        <v>1003</v>
      </c>
      <c r="H171" t="s">
        <v>13</v>
      </c>
      <c r="I171">
        <f t="shared" si="2"/>
        <v>61</v>
      </c>
      <c r="J171" t="str">
        <f>VLOOKUP(B171,Таксономия!A:D,4)</f>
        <v xml:space="preserve"> Planctomycetia</v>
      </c>
    </row>
    <row r="172" spans="1:10" x14ac:dyDescent="0.3">
      <c r="A172" t="s">
        <v>196</v>
      </c>
      <c r="B172" t="s">
        <v>197</v>
      </c>
      <c r="C172">
        <v>227</v>
      </c>
      <c r="D172" t="s">
        <v>12</v>
      </c>
      <c r="E172">
        <v>137</v>
      </c>
      <c r="F172">
        <v>227</v>
      </c>
      <c r="G172">
        <v>1003</v>
      </c>
      <c r="H172" t="s">
        <v>13</v>
      </c>
      <c r="I172">
        <f t="shared" si="2"/>
        <v>91</v>
      </c>
      <c r="J172" t="str">
        <f>VLOOKUP(B172,Таксономия!A:D,4)</f>
        <v xml:space="preserve"> Planctomycetia</v>
      </c>
    </row>
    <row r="173" spans="1:10" x14ac:dyDescent="0.3">
      <c r="A173" t="s">
        <v>198</v>
      </c>
      <c r="B173" t="s">
        <v>199</v>
      </c>
      <c r="C173">
        <v>249</v>
      </c>
      <c r="D173" t="s">
        <v>12</v>
      </c>
      <c r="E173">
        <v>154</v>
      </c>
      <c r="F173">
        <v>249</v>
      </c>
      <c r="G173">
        <v>1003</v>
      </c>
      <c r="H173" t="s">
        <v>13</v>
      </c>
      <c r="I173">
        <f t="shared" si="2"/>
        <v>96</v>
      </c>
      <c r="J173" t="str">
        <f>VLOOKUP(B173,Таксономия!A:D,4)</f>
        <v xml:space="preserve"> Lentisphaeria</v>
      </c>
    </row>
    <row r="174" spans="1:10" x14ac:dyDescent="0.3">
      <c r="A174" t="s">
        <v>200</v>
      </c>
      <c r="B174" t="s">
        <v>201</v>
      </c>
      <c r="C174">
        <v>368</v>
      </c>
      <c r="D174" t="s">
        <v>12</v>
      </c>
      <c r="E174">
        <v>175</v>
      </c>
      <c r="F174">
        <v>233</v>
      </c>
      <c r="G174">
        <v>1003</v>
      </c>
      <c r="H174" t="s">
        <v>13</v>
      </c>
      <c r="I174">
        <f t="shared" si="2"/>
        <v>59</v>
      </c>
      <c r="J174" t="str">
        <f>VLOOKUP(B174,Таксономия!A:D,4)</f>
        <v xml:space="preserve"> Sphingobacteriia</v>
      </c>
    </row>
    <row r="175" spans="1:10" x14ac:dyDescent="0.3">
      <c r="A175" t="s">
        <v>200</v>
      </c>
      <c r="B175" t="s">
        <v>201</v>
      </c>
      <c r="C175">
        <v>368</v>
      </c>
      <c r="D175" t="s">
        <v>12</v>
      </c>
      <c r="E175">
        <v>268</v>
      </c>
      <c r="F175">
        <v>368</v>
      </c>
      <c r="G175">
        <v>1003</v>
      </c>
      <c r="H175" t="s">
        <v>13</v>
      </c>
      <c r="I175">
        <f t="shared" si="2"/>
        <v>101</v>
      </c>
      <c r="J175" t="str">
        <f>VLOOKUP(B175,Таксономия!A:D,4)</f>
        <v xml:space="preserve"> Sphingobacteriia</v>
      </c>
    </row>
    <row r="176" spans="1:10" x14ac:dyDescent="0.3">
      <c r="A176" t="s">
        <v>200</v>
      </c>
      <c r="B176" t="s">
        <v>201</v>
      </c>
      <c r="C176">
        <v>368</v>
      </c>
      <c r="D176" t="s">
        <v>202</v>
      </c>
      <c r="E176">
        <v>1</v>
      </c>
      <c r="F176">
        <v>91</v>
      </c>
      <c r="G176">
        <v>418</v>
      </c>
      <c r="H176" t="s">
        <v>202</v>
      </c>
      <c r="I176">
        <f t="shared" si="2"/>
        <v>91</v>
      </c>
      <c r="J176" t="str">
        <f>VLOOKUP(B176,Таксономия!A:D,4)</f>
        <v xml:space="preserve"> Sphingobacteriia</v>
      </c>
    </row>
    <row r="177" spans="1:10" x14ac:dyDescent="0.3">
      <c r="A177" t="s">
        <v>203</v>
      </c>
      <c r="B177" t="s">
        <v>204</v>
      </c>
      <c r="C177">
        <v>406</v>
      </c>
      <c r="D177" t="s">
        <v>31</v>
      </c>
      <c r="E177">
        <v>15</v>
      </c>
      <c r="F177">
        <v>105</v>
      </c>
      <c r="G177">
        <v>12531</v>
      </c>
      <c r="H177" t="s">
        <v>32</v>
      </c>
      <c r="I177">
        <f t="shared" si="2"/>
        <v>91</v>
      </c>
      <c r="J177" t="str">
        <f>VLOOKUP(B177,Таксономия!A:D,4)</f>
        <v xml:space="preserve"> environmental samples.</v>
      </c>
    </row>
    <row r="178" spans="1:10" x14ac:dyDescent="0.3">
      <c r="A178" t="s">
        <v>203</v>
      </c>
      <c r="B178" t="s">
        <v>204</v>
      </c>
      <c r="C178">
        <v>406</v>
      </c>
      <c r="D178" t="s">
        <v>12</v>
      </c>
      <c r="E178">
        <v>319</v>
      </c>
      <c r="F178">
        <v>406</v>
      </c>
      <c r="G178">
        <v>1003</v>
      </c>
      <c r="H178" t="s">
        <v>13</v>
      </c>
      <c r="I178">
        <f t="shared" si="2"/>
        <v>88</v>
      </c>
      <c r="J178" t="str">
        <f>VLOOKUP(B178,Таксономия!A:D,4)</f>
        <v xml:space="preserve"> environmental samples.</v>
      </c>
    </row>
    <row r="179" spans="1:10" x14ac:dyDescent="0.3">
      <c r="A179" t="s">
        <v>205</v>
      </c>
      <c r="B179" t="s">
        <v>206</v>
      </c>
      <c r="C179">
        <v>220</v>
      </c>
      <c r="D179" t="s">
        <v>12</v>
      </c>
      <c r="E179">
        <v>50</v>
      </c>
      <c r="F179">
        <v>110</v>
      </c>
      <c r="G179">
        <v>1003</v>
      </c>
      <c r="H179" t="s">
        <v>13</v>
      </c>
      <c r="I179">
        <f t="shared" si="2"/>
        <v>61</v>
      </c>
      <c r="J179" t="str">
        <f>VLOOKUP(B179,Таксономия!A:D,4)</f>
        <v xml:space="preserve"> Deltaproteobacteria</v>
      </c>
    </row>
    <row r="180" spans="1:10" x14ac:dyDescent="0.3">
      <c r="A180" t="s">
        <v>205</v>
      </c>
      <c r="B180" t="s">
        <v>206</v>
      </c>
      <c r="C180">
        <v>220</v>
      </c>
      <c r="D180" t="s">
        <v>12</v>
      </c>
      <c r="E180">
        <v>125</v>
      </c>
      <c r="F180">
        <v>220</v>
      </c>
      <c r="G180">
        <v>1003</v>
      </c>
      <c r="H180" t="s">
        <v>13</v>
      </c>
      <c r="I180">
        <f t="shared" si="2"/>
        <v>96</v>
      </c>
      <c r="J180" t="str">
        <f>VLOOKUP(B180,Таксономия!A:D,4)</f>
        <v xml:space="preserve"> Deltaproteobacteria</v>
      </c>
    </row>
    <row r="181" spans="1:10" x14ac:dyDescent="0.3">
      <c r="A181" t="s">
        <v>207</v>
      </c>
      <c r="B181" t="s">
        <v>208</v>
      </c>
      <c r="C181">
        <v>450</v>
      </c>
      <c r="D181" t="s">
        <v>12</v>
      </c>
      <c r="E181">
        <v>66</v>
      </c>
      <c r="F181">
        <v>131</v>
      </c>
      <c r="G181">
        <v>1003</v>
      </c>
      <c r="H181" t="s">
        <v>13</v>
      </c>
      <c r="I181">
        <f t="shared" si="2"/>
        <v>66</v>
      </c>
      <c r="J181" t="str">
        <f>VLOOKUP(B181,Таксономия!A:D,4)</f>
        <v xml:space="preserve"> Deltaproteobacteria</v>
      </c>
    </row>
    <row r="182" spans="1:10" x14ac:dyDescent="0.3">
      <c r="A182" t="s">
        <v>207</v>
      </c>
      <c r="B182" t="s">
        <v>208</v>
      </c>
      <c r="C182">
        <v>450</v>
      </c>
      <c r="D182" t="s">
        <v>12</v>
      </c>
      <c r="E182">
        <v>149</v>
      </c>
      <c r="F182">
        <v>221</v>
      </c>
      <c r="G182">
        <v>1003</v>
      </c>
      <c r="H182" t="s">
        <v>13</v>
      </c>
      <c r="I182">
        <f t="shared" si="2"/>
        <v>73</v>
      </c>
      <c r="J182" t="str">
        <f>VLOOKUP(B182,Таксономия!A:D,4)</f>
        <v xml:space="preserve"> Deltaproteobacteria</v>
      </c>
    </row>
    <row r="183" spans="1:10" x14ac:dyDescent="0.3">
      <c r="A183" t="s">
        <v>209</v>
      </c>
      <c r="B183" t="s">
        <v>210</v>
      </c>
      <c r="C183">
        <v>488</v>
      </c>
      <c r="D183" t="s">
        <v>98</v>
      </c>
      <c r="E183">
        <v>107</v>
      </c>
      <c r="F183">
        <v>187</v>
      </c>
      <c r="G183">
        <v>1009</v>
      </c>
      <c r="H183" t="s">
        <v>99</v>
      </c>
      <c r="I183">
        <f t="shared" si="2"/>
        <v>81</v>
      </c>
      <c r="J183" t="str">
        <f>VLOOKUP(B183,Таксономия!A:D,4)</f>
        <v xml:space="preserve"> Betaproteobacteria</v>
      </c>
    </row>
    <row r="184" spans="1:10" x14ac:dyDescent="0.3">
      <c r="A184" t="s">
        <v>209</v>
      </c>
      <c r="B184" t="s">
        <v>210</v>
      </c>
      <c r="C184">
        <v>488</v>
      </c>
      <c r="D184" t="s">
        <v>12</v>
      </c>
      <c r="E184">
        <v>419</v>
      </c>
      <c r="F184">
        <v>477</v>
      </c>
      <c r="G184">
        <v>1003</v>
      </c>
      <c r="H184" t="s">
        <v>13</v>
      </c>
      <c r="I184">
        <f t="shared" si="2"/>
        <v>59</v>
      </c>
      <c r="J184" t="str">
        <f>VLOOKUP(B184,Таксономия!A:D,4)</f>
        <v xml:space="preserve"> Betaproteobacteria</v>
      </c>
    </row>
    <row r="185" spans="1:10" x14ac:dyDescent="0.3">
      <c r="A185" t="s">
        <v>211</v>
      </c>
      <c r="B185" t="s">
        <v>212</v>
      </c>
      <c r="C185">
        <v>440</v>
      </c>
      <c r="D185" t="s">
        <v>31</v>
      </c>
      <c r="E185">
        <v>49</v>
      </c>
      <c r="F185">
        <v>138</v>
      </c>
      <c r="G185">
        <v>12531</v>
      </c>
      <c r="H185" t="s">
        <v>32</v>
      </c>
      <c r="I185">
        <f t="shared" si="2"/>
        <v>90</v>
      </c>
      <c r="J185" t="str">
        <f>VLOOKUP(B185,Таксономия!A:D,4)</f>
        <v xml:space="preserve"> Flavobacteriia</v>
      </c>
    </row>
    <row r="186" spans="1:10" x14ac:dyDescent="0.3">
      <c r="A186" t="s">
        <v>211</v>
      </c>
      <c r="B186" t="s">
        <v>212</v>
      </c>
      <c r="C186">
        <v>440</v>
      </c>
      <c r="D186" t="s">
        <v>12</v>
      </c>
      <c r="E186">
        <v>353</v>
      </c>
      <c r="F186">
        <v>440</v>
      </c>
      <c r="G186">
        <v>1003</v>
      </c>
      <c r="H186" t="s">
        <v>13</v>
      </c>
      <c r="I186">
        <f t="shared" si="2"/>
        <v>88</v>
      </c>
      <c r="J186" t="str">
        <f>VLOOKUP(B186,Таксономия!A:D,4)</f>
        <v xml:space="preserve"> Flavobacteriia</v>
      </c>
    </row>
    <row r="187" spans="1:10" x14ac:dyDescent="0.3">
      <c r="A187" t="s">
        <v>213</v>
      </c>
      <c r="B187" t="s">
        <v>214</v>
      </c>
      <c r="C187">
        <v>650</v>
      </c>
      <c r="D187" t="s">
        <v>12</v>
      </c>
      <c r="E187">
        <v>234</v>
      </c>
      <c r="F187">
        <v>308</v>
      </c>
      <c r="G187">
        <v>1003</v>
      </c>
      <c r="H187" t="s">
        <v>13</v>
      </c>
      <c r="I187">
        <f t="shared" si="2"/>
        <v>75</v>
      </c>
      <c r="J187" t="str">
        <f>VLOOKUP(B187,Таксономия!A:D,4)</f>
        <v xml:space="preserve"> Gammaproteobacteria</v>
      </c>
    </row>
    <row r="188" spans="1:10" x14ac:dyDescent="0.3">
      <c r="A188" t="s">
        <v>215</v>
      </c>
      <c r="B188" t="s">
        <v>216</v>
      </c>
      <c r="C188">
        <v>730</v>
      </c>
      <c r="D188" t="s">
        <v>12</v>
      </c>
      <c r="E188">
        <v>313</v>
      </c>
      <c r="F188">
        <v>371</v>
      </c>
      <c r="G188">
        <v>1003</v>
      </c>
      <c r="H188" t="s">
        <v>13</v>
      </c>
      <c r="I188">
        <f t="shared" si="2"/>
        <v>59</v>
      </c>
      <c r="J188" t="str">
        <f>VLOOKUP(B188,Таксономия!A:D,4)</f>
        <v xml:space="preserve"> Gammaproteobacteria</v>
      </c>
    </row>
    <row r="189" spans="1:10" x14ac:dyDescent="0.3">
      <c r="A189" t="s">
        <v>215</v>
      </c>
      <c r="B189" t="s">
        <v>216</v>
      </c>
      <c r="C189">
        <v>730</v>
      </c>
      <c r="D189" t="s">
        <v>22</v>
      </c>
      <c r="E189">
        <v>121</v>
      </c>
      <c r="F189">
        <v>159</v>
      </c>
      <c r="G189">
        <v>15</v>
      </c>
      <c r="H189" t="s">
        <v>22</v>
      </c>
      <c r="I189">
        <f t="shared" si="2"/>
        <v>39</v>
      </c>
      <c r="J189" t="str">
        <f>VLOOKUP(B189,Таксономия!A:D,4)</f>
        <v xml:space="preserve"> Gammaproteobacteria</v>
      </c>
    </row>
    <row r="190" spans="1:10" x14ac:dyDescent="0.3">
      <c r="A190" t="s">
        <v>217</v>
      </c>
      <c r="B190" t="s">
        <v>218</v>
      </c>
      <c r="C190">
        <v>639</v>
      </c>
      <c r="D190" t="s">
        <v>12</v>
      </c>
      <c r="E190">
        <v>231</v>
      </c>
      <c r="F190">
        <v>303</v>
      </c>
      <c r="G190">
        <v>1003</v>
      </c>
      <c r="H190" t="s">
        <v>13</v>
      </c>
      <c r="I190">
        <f t="shared" si="2"/>
        <v>73</v>
      </c>
      <c r="J190" t="str">
        <f>VLOOKUP(B190,Таксономия!A:D,4)</f>
        <v xml:space="preserve"> Gammaproteobacteria</v>
      </c>
    </row>
    <row r="191" spans="1:10" x14ac:dyDescent="0.3">
      <c r="A191" t="s">
        <v>219</v>
      </c>
      <c r="B191" t="s">
        <v>220</v>
      </c>
      <c r="C191">
        <v>788</v>
      </c>
      <c r="D191" t="s">
        <v>12</v>
      </c>
      <c r="E191">
        <v>322</v>
      </c>
      <c r="F191">
        <v>398</v>
      </c>
      <c r="G191">
        <v>1003</v>
      </c>
      <c r="H191" t="s">
        <v>13</v>
      </c>
      <c r="I191">
        <f t="shared" si="2"/>
        <v>77</v>
      </c>
      <c r="J191" t="str">
        <f>VLOOKUP(B191,Таксономия!A:D,4)</f>
        <v xml:space="preserve"> Gammaproteobacteria</v>
      </c>
    </row>
    <row r="192" spans="1:10" x14ac:dyDescent="0.3">
      <c r="A192" t="s">
        <v>219</v>
      </c>
      <c r="B192" t="s">
        <v>220</v>
      </c>
      <c r="C192">
        <v>788</v>
      </c>
      <c r="D192" t="s">
        <v>12</v>
      </c>
      <c r="E192">
        <v>561</v>
      </c>
      <c r="F192">
        <v>625</v>
      </c>
      <c r="G192">
        <v>1003</v>
      </c>
      <c r="H192" t="s">
        <v>13</v>
      </c>
      <c r="I192">
        <f t="shared" si="2"/>
        <v>65</v>
      </c>
      <c r="J192" t="str">
        <f>VLOOKUP(B192,Таксономия!A:D,4)</f>
        <v xml:space="preserve"> Gammaproteobacteria</v>
      </c>
    </row>
    <row r="193" spans="1:10" x14ac:dyDescent="0.3">
      <c r="A193" t="s">
        <v>221</v>
      </c>
      <c r="B193" t="s">
        <v>222</v>
      </c>
      <c r="C193">
        <v>709</v>
      </c>
      <c r="D193" t="s">
        <v>12</v>
      </c>
      <c r="E193">
        <v>434</v>
      </c>
      <c r="F193">
        <v>502</v>
      </c>
      <c r="G193">
        <v>1003</v>
      </c>
      <c r="H193" t="s">
        <v>13</v>
      </c>
      <c r="I193">
        <f t="shared" si="2"/>
        <v>69</v>
      </c>
      <c r="J193" t="str">
        <f>VLOOKUP(B193,Таксономия!A:D,4)</f>
        <v xml:space="preserve"> Gammaproteobacteria</v>
      </c>
    </row>
    <row r="194" spans="1:10" x14ac:dyDescent="0.3">
      <c r="A194" t="s">
        <v>223</v>
      </c>
      <c r="B194" t="s">
        <v>224</v>
      </c>
      <c r="C194">
        <v>664</v>
      </c>
      <c r="D194" t="s">
        <v>12</v>
      </c>
      <c r="E194">
        <v>391</v>
      </c>
      <c r="F194">
        <v>459</v>
      </c>
      <c r="G194">
        <v>1003</v>
      </c>
      <c r="H194" t="s">
        <v>13</v>
      </c>
      <c r="I194">
        <f t="shared" si="2"/>
        <v>69</v>
      </c>
      <c r="J194" t="str">
        <f>VLOOKUP(B194,Таксономия!A:D,4)</f>
        <v xml:space="preserve"> Epsilonproteobacteria</v>
      </c>
    </row>
    <row r="195" spans="1:10" x14ac:dyDescent="0.3">
      <c r="A195" t="s">
        <v>223</v>
      </c>
      <c r="B195" t="s">
        <v>224</v>
      </c>
      <c r="C195">
        <v>664</v>
      </c>
      <c r="D195" t="s">
        <v>60</v>
      </c>
      <c r="E195">
        <v>63</v>
      </c>
      <c r="F195">
        <v>330</v>
      </c>
      <c r="G195">
        <v>36</v>
      </c>
      <c r="H195" t="s">
        <v>60</v>
      </c>
      <c r="I195">
        <f t="shared" ref="I195:I258" si="3">F195-E195+1</f>
        <v>268</v>
      </c>
      <c r="J195" t="str">
        <f>VLOOKUP(B195,Таксономия!A:D,4)</f>
        <v xml:space="preserve"> Epsilonproteobacteria</v>
      </c>
    </row>
    <row r="196" spans="1:10" x14ac:dyDescent="0.3">
      <c r="A196" t="s">
        <v>225</v>
      </c>
      <c r="B196" t="s">
        <v>226</v>
      </c>
      <c r="C196">
        <v>216</v>
      </c>
      <c r="D196" t="s">
        <v>27</v>
      </c>
      <c r="E196">
        <v>33</v>
      </c>
      <c r="F196">
        <v>121</v>
      </c>
      <c r="G196">
        <v>410</v>
      </c>
      <c r="H196" t="s">
        <v>28</v>
      </c>
      <c r="I196">
        <f t="shared" si="3"/>
        <v>89</v>
      </c>
      <c r="J196" t="str">
        <f>VLOOKUP(B196,Таксономия!A:D,4)</f>
        <v xml:space="preserve"> Deltaproteobacteria</v>
      </c>
    </row>
    <row r="197" spans="1:10" x14ac:dyDescent="0.3">
      <c r="A197" t="s">
        <v>225</v>
      </c>
      <c r="B197" t="s">
        <v>226</v>
      </c>
      <c r="C197">
        <v>216</v>
      </c>
      <c r="D197" t="s">
        <v>12</v>
      </c>
      <c r="E197">
        <v>126</v>
      </c>
      <c r="F197">
        <v>216</v>
      </c>
      <c r="G197">
        <v>1003</v>
      </c>
      <c r="H197" t="s">
        <v>13</v>
      </c>
      <c r="I197">
        <f t="shared" si="3"/>
        <v>91</v>
      </c>
      <c r="J197" t="str">
        <f>VLOOKUP(B197,Таксономия!A:D,4)</f>
        <v xml:space="preserve"> Deltaproteobacteria</v>
      </c>
    </row>
    <row r="198" spans="1:10" x14ac:dyDescent="0.3">
      <c r="A198" t="s">
        <v>227</v>
      </c>
      <c r="B198" t="s">
        <v>228</v>
      </c>
      <c r="C198">
        <v>113</v>
      </c>
      <c r="D198" t="s">
        <v>12</v>
      </c>
      <c r="E198">
        <v>45</v>
      </c>
      <c r="F198">
        <v>112</v>
      </c>
      <c r="G198">
        <v>1003</v>
      </c>
      <c r="H198" t="s">
        <v>13</v>
      </c>
      <c r="I198">
        <f t="shared" si="3"/>
        <v>68</v>
      </c>
      <c r="J198" t="str">
        <f>VLOOKUP(B198,Таксономия!A:D,4)</f>
        <v xml:space="preserve"> Deltaproteobacteria</v>
      </c>
    </row>
    <row r="199" spans="1:10" x14ac:dyDescent="0.3">
      <c r="A199" t="s">
        <v>229</v>
      </c>
      <c r="B199" t="s">
        <v>230</v>
      </c>
      <c r="C199">
        <v>93</v>
      </c>
      <c r="D199" t="s">
        <v>12</v>
      </c>
      <c r="E199">
        <v>37</v>
      </c>
      <c r="F199">
        <v>91</v>
      </c>
      <c r="G199">
        <v>1003</v>
      </c>
      <c r="H199" t="s">
        <v>13</v>
      </c>
      <c r="I199">
        <f t="shared" si="3"/>
        <v>55</v>
      </c>
      <c r="J199" t="str">
        <f>VLOOKUP(B199,Таксономия!A:D,4)</f>
        <v xml:space="preserve"> Deltaproteobacteria</v>
      </c>
    </row>
    <row r="200" spans="1:10" x14ac:dyDescent="0.3">
      <c r="A200" t="s">
        <v>231</v>
      </c>
      <c r="B200" t="s">
        <v>232</v>
      </c>
      <c r="C200">
        <v>92</v>
      </c>
      <c r="D200" t="s">
        <v>12</v>
      </c>
      <c r="E200">
        <v>35</v>
      </c>
      <c r="F200">
        <v>90</v>
      </c>
      <c r="G200">
        <v>1003</v>
      </c>
      <c r="H200" t="s">
        <v>13</v>
      </c>
      <c r="I200">
        <f t="shared" si="3"/>
        <v>56</v>
      </c>
      <c r="J200" t="str">
        <f>VLOOKUP(B200,Таксономия!A:D,4)</f>
        <v xml:space="preserve"> Deltaproteobacteria</v>
      </c>
    </row>
    <row r="201" spans="1:10" x14ac:dyDescent="0.3">
      <c r="A201" t="s">
        <v>233</v>
      </c>
      <c r="B201" t="s">
        <v>234</v>
      </c>
      <c r="C201">
        <v>867</v>
      </c>
      <c r="D201" t="s">
        <v>12</v>
      </c>
      <c r="E201">
        <v>548</v>
      </c>
      <c r="F201">
        <v>619</v>
      </c>
      <c r="G201">
        <v>1003</v>
      </c>
      <c r="H201" t="s">
        <v>13</v>
      </c>
      <c r="I201">
        <f t="shared" si="3"/>
        <v>72</v>
      </c>
      <c r="J201" t="str">
        <f>VLOOKUP(B201,Таксономия!A:D,4)</f>
        <v xml:space="preserve"> Deltaproteobacteria</v>
      </c>
    </row>
    <row r="202" spans="1:10" x14ac:dyDescent="0.3">
      <c r="A202" t="s">
        <v>233</v>
      </c>
      <c r="B202" t="s">
        <v>234</v>
      </c>
      <c r="C202">
        <v>867</v>
      </c>
      <c r="D202" t="s">
        <v>235</v>
      </c>
      <c r="E202">
        <v>746</v>
      </c>
      <c r="F202">
        <v>852</v>
      </c>
      <c r="G202">
        <v>4</v>
      </c>
      <c r="H202" t="s">
        <v>235</v>
      </c>
      <c r="I202">
        <f t="shared" si="3"/>
        <v>107</v>
      </c>
      <c r="J202" t="str">
        <f>VLOOKUP(B202,Таксономия!A:D,4)</f>
        <v xml:space="preserve"> Deltaproteobacteria</v>
      </c>
    </row>
    <row r="203" spans="1:10" x14ac:dyDescent="0.3">
      <c r="A203" t="s">
        <v>236</v>
      </c>
      <c r="B203" t="s">
        <v>237</v>
      </c>
      <c r="C203">
        <v>347</v>
      </c>
      <c r="D203" t="s">
        <v>12</v>
      </c>
      <c r="E203">
        <v>35</v>
      </c>
      <c r="F203">
        <v>90</v>
      </c>
      <c r="G203">
        <v>1003</v>
      </c>
      <c r="H203" t="s">
        <v>13</v>
      </c>
      <c r="I203">
        <f t="shared" si="3"/>
        <v>56</v>
      </c>
      <c r="J203" t="str">
        <f>VLOOKUP(B203,Таксономия!A:D,4)</f>
        <v xml:space="preserve"> Deltaproteobacteria</v>
      </c>
    </row>
    <row r="204" spans="1:10" x14ac:dyDescent="0.3">
      <c r="A204" t="s">
        <v>236</v>
      </c>
      <c r="B204" t="s">
        <v>237</v>
      </c>
      <c r="C204">
        <v>347</v>
      </c>
      <c r="D204" t="s">
        <v>12</v>
      </c>
      <c r="E204">
        <v>92</v>
      </c>
      <c r="F204">
        <v>151</v>
      </c>
      <c r="G204">
        <v>1003</v>
      </c>
      <c r="H204" t="s">
        <v>13</v>
      </c>
      <c r="I204">
        <f t="shared" si="3"/>
        <v>60</v>
      </c>
      <c r="J204" t="str">
        <f>VLOOKUP(B204,Таксономия!A:D,4)</f>
        <v xml:space="preserve"> Deltaproteobacteria</v>
      </c>
    </row>
    <row r="205" spans="1:10" x14ac:dyDescent="0.3">
      <c r="A205" t="s">
        <v>236</v>
      </c>
      <c r="B205" t="s">
        <v>237</v>
      </c>
      <c r="C205">
        <v>347</v>
      </c>
      <c r="D205" t="s">
        <v>238</v>
      </c>
      <c r="E205">
        <v>231</v>
      </c>
      <c r="F205">
        <v>345</v>
      </c>
      <c r="G205">
        <v>4</v>
      </c>
      <c r="H205" t="s">
        <v>238</v>
      </c>
      <c r="I205">
        <f t="shared" si="3"/>
        <v>115</v>
      </c>
      <c r="J205" t="str">
        <f>VLOOKUP(B205,Таксономия!A:D,4)</f>
        <v xml:space="preserve"> Deltaproteobacteria</v>
      </c>
    </row>
    <row r="206" spans="1:10" x14ac:dyDescent="0.3">
      <c r="A206" t="s">
        <v>239</v>
      </c>
      <c r="B206" t="s">
        <v>240</v>
      </c>
      <c r="C206">
        <v>754</v>
      </c>
      <c r="D206" t="s">
        <v>10</v>
      </c>
      <c r="E206">
        <v>604</v>
      </c>
      <c r="F206">
        <v>737</v>
      </c>
      <c r="G206">
        <v>858</v>
      </c>
      <c r="H206" t="s">
        <v>11</v>
      </c>
      <c r="I206">
        <f t="shared" si="3"/>
        <v>134</v>
      </c>
      <c r="J206" t="str">
        <f>VLOOKUP(B206,Таксономия!A:D,4)</f>
        <v xml:space="preserve"> Gammaproteobacteria</v>
      </c>
    </row>
    <row r="207" spans="1:10" x14ac:dyDescent="0.3">
      <c r="A207" t="s">
        <v>239</v>
      </c>
      <c r="B207" t="s">
        <v>240</v>
      </c>
      <c r="C207">
        <v>754</v>
      </c>
      <c r="D207" t="s">
        <v>12</v>
      </c>
      <c r="E207">
        <v>305</v>
      </c>
      <c r="F207">
        <v>376</v>
      </c>
      <c r="G207">
        <v>1003</v>
      </c>
      <c r="H207" t="s">
        <v>13</v>
      </c>
      <c r="I207">
        <f t="shared" si="3"/>
        <v>72</v>
      </c>
      <c r="J207" t="str">
        <f>VLOOKUP(B207,Таксономия!A:D,4)</f>
        <v xml:space="preserve"> Gammaproteobacteria</v>
      </c>
    </row>
    <row r="208" spans="1:10" x14ac:dyDescent="0.3">
      <c r="A208" t="s">
        <v>241</v>
      </c>
      <c r="B208" t="s">
        <v>242</v>
      </c>
      <c r="C208">
        <v>226</v>
      </c>
      <c r="D208" t="s">
        <v>12</v>
      </c>
      <c r="E208">
        <v>59</v>
      </c>
      <c r="F208">
        <v>120</v>
      </c>
      <c r="G208">
        <v>1003</v>
      </c>
      <c r="H208" t="s">
        <v>13</v>
      </c>
      <c r="I208">
        <f t="shared" si="3"/>
        <v>62</v>
      </c>
      <c r="J208" t="str">
        <f>VLOOKUP(B208,Таксономия!A:D,4)</f>
        <v xml:space="preserve"> Chloroflexia</v>
      </c>
    </row>
    <row r="209" spans="1:10" x14ac:dyDescent="0.3">
      <c r="A209" t="s">
        <v>241</v>
      </c>
      <c r="B209" t="s">
        <v>242</v>
      </c>
      <c r="C209">
        <v>226</v>
      </c>
      <c r="D209" t="s">
        <v>12</v>
      </c>
      <c r="E209">
        <v>133</v>
      </c>
      <c r="F209">
        <v>226</v>
      </c>
      <c r="G209">
        <v>1003</v>
      </c>
      <c r="H209" t="s">
        <v>13</v>
      </c>
      <c r="I209">
        <f t="shared" si="3"/>
        <v>94</v>
      </c>
      <c r="J209" t="str">
        <f>VLOOKUP(B209,Таксономия!A:D,4)</f>
        <v xml:space="preserve"> Chloroflexia</v>
      </c>
    </row>
    <row r="210" spans="1:10" x14ac:dyDescent="0.3">
      <c r="A210" t="s">
        <v>243</v>
      </c>
      <c r="B210" t="s">
        <v>244</v>
      </c>
      <c r="C210">
        <v>526</v>
      </c>
      <c r="D210" t="s">
        <v>10</v>
      </c>
      <c r="E210">
        <v>106</v>
      </c>
      <c r="F210">
        <v>235</v>
      </c>
      <c r="G210">
        <v>858</v>
      </c>
      <c r="H210" t="s">
        <v>11</v>
      </c>
      <c r="I210">
        <f t="shared" si="3"/>
        <v>130</v>
      </c>
      <c r="J210" t="str">
        <f>VLOOKUP(B210,Таксономия!A:D,4)</f>
        <v xml:space="preserve"> Thermoprotei</v>
      </c>
    </row>
    <row r="211" spans="1:10" x14ac:dyDescent="0.3">
      <c r="A211" t="s">
        <v>243</v>
      </c>
      <c r="B211" t="s">
        <v>244</v>
      </c>
      <c r="C211">
        <v>526</v>
      </c>
      <c r="D211" t="s">
        <v>12</v>
      </c>
      <c r="E211">
        <v>256</v>
      </c>
      <c r="F211">
        <v>329</v>
      </c>
      <c r="G211">
        <v>1003</v>
      </c>
      <c r="H211" t="s">
        <v>13</v>
      </c>
      <c r="I211">
        <f t="shared" si="3"/>
        <v>74</v>
      </c>
      <c r="J211" t="str">
        <f>VLOOKUP(B211,Таксономия!A:D,4)</f>
        <v xml:space="preserve"> Thermoprotei</v>
      </c>
    </row>
    <row r="212" spans="1:10" x14ac:dyDescent="0.3">
      <c r="A212" t="s">
        <v>243</v>
      </c>
      <c r="B212" t="s">
        <v>244</v>
      </c>
      <c r="C212">
        <v>526</v>
      </c>
      <c r="D212" t="s">
        <v>65</v>
      </c>
      <c r="E212">
        <v>340</v>
      </c>
      <c r="F212">
        <v>490</v>
      </c>
      <c r="G212">
        <v>134</v>
      </c>
      <c r="H212" t="s">
        <v>66</v>
      </c>
      <c r="I212">
        <f t="shared" si="3"/>
        <v>151</v>
      </c>
      <c r="J212" t="str">
        <f>VLOOKUP(B212,Таксономия!A:D,4)</f>
        <v xml:space="preserve"> Thermoprotei</v>
      </c>
    </row>
    <row r="213" spans="1:10" x14ac:dyDescent="0.3">
      <c r="A213" t="s">
        <v>245</v>
      </c>
      <c r="B213" t="s">
        <v>246</v>
      </c>
      <c r="C213">
        <v>127</v>
      </c>
      <c r="D213" t="s">
        <v>12</v>
      </c>
      <c r="E213">
        <v>52</v>
      </c>
      <c r="F213">
        <v>123</v>
      </c>
      <c r="G213">
        <v>1003</v>
      </c>
      <c r="H213" t="s">
        <v>13</v>
      </c>
      <c r="I213">
        <f t="shared" si="3"/>
        <v>72</v>
      </c>
      <c r="J213">
        <f>VLOOKUP(B213,Таксономия!A:D,4)</f>
        <v>0</v>
      </c>
    </row>
    <row r="214" spans="1:10" x14ac:dyDescent="0.3">
      <c r="A214" t="s">
        <v>247</v>
      </c>
      <c r="B214" t="s">
        <v>248</v>
      </c>
      <c r="C214">
        <v>656</v>
      </c>
      <c r="D214" t="s">
        <v>12</v>
      </c>
      <c r="E214">
        <v>387</v>
      </c>
      <c r="F214">
        <v>455</v>
      </c>
      <c r="G214">
        <v>1003</v>
      </c>
      <c r="H214" t="s">
        <v>13</v>
      </c>
      <c r="I214">
        <f t="shared" si="3"/>
        <v>69</v>
      </c>
      <c r="J214" t="str">
        <f>VLOOKUP(B214,Таксономия!A:D,4)</f>
        <v xml:space="preserve"> Epsilonproteobacteria</v>
      </c>
    </row>
    <row r="215" spans="1:10" x14ac:dyDescent="0.3">
      <c r="A215" t="s">
        <v>247</v>
      </c>
      <c r="B215" t="s">
        <v>248</v>
      </c>
      <c r="C215">
        <v>656</v>
      </c>
      <c r="D215" t="s">
        <v>60</v>
      </c>
      <c r="E215">
        <v>45</v>
      </c>
      <c r="F215">
        <v>326</v>
      </c>
      <c r="G215">
        <v>36</v>
      </c>
      <c r="H215" t="s">
        <v>60</v>
      </c>
      <c r="I215">
        <f t="shared" si="3"/>
        <v>282</v>
      </c>
      <c r="J215" t="str">
        <f>VLOOKUP(B215,Таксономия!A:D,4)</f>
        <v xml:space="preserve"> Epsilonproteobacteria</v>
      </c>
    </row>
    <row r="216" spans="1:10" x14ac:dyDescent="0.3">
      <c r="A216" t="s">
        <v>249</v>
      </c>
      <c r="B216" t="s">
        <v>250</v>
      </c>
      <c r="C216">
        <v>678</v>
      </c>
      <c r="D216" t="s">
        <v>12</v>
      </c>
      <c r="E216">
        <v>401</v>
      </c>
      <c r="F216">
        <v>471</v>
      </c>
      <c r="G216">
        <v>1003</v>
      </c>
      <c r="H216" t="s">
        <v>13</v>
      </c>
      <c r="I216">
        <f t="shared" si="3"/>
        <v>71</v>
      </c>
      <c r="J216" t="str">
        <f>VLOOKUP(B216,Таксономия!A:D,4)</f>
        <v xml:space="preserve"> Gammaproteobacteria</v>
      </c>
    </row>
    <row r="217" spans="1:10" x14ac:dyDescent="0.3">
      <c r="A217" t="s">
        <v>251</v>
      </c>
      <c r="B217" t="s">
        <v>252</v>
      </c>
      <c r="C217">
        <v>676</v>
      </c>
      <c r="D217" t="s">
        <v>12</v>
      </c>
      <c r="E217">
        <v>400</v>
      </c>
      <c r="F217">
        <v>468</v>
      </c>
      <c r="G217">
        <v>1003</v>
      </c>
      <c r="H217" t="s">
        <v>13</v>
      </c>
      <c r="I217">
        <f t="shared" si="3"/>
        <v>69</v>
      </c>
      <c r="J217" t="str">
        <f>VLOOKUP(B217,Таксономия!A:D,4)</f>
        <v xml:space="preserve"> Gammaproteobacteria</v>
      </c>
    </row>
    <row r="218" spans="1:10" x14ac:dyDescent="0.3">
      <c r="A218" t="s">
        <v>253</v>
      </c>
      <c r="B218" t="s">
        <v>254</v>
      </c>
      <c r="C218">
        <v>660</v>
      </c>
      <c r="D218" t="s">
        <v>12</v>
      </c>
      <c r="E218">
        <v>245</v>
      </c>
      <c r="F218">
        <v>318</v>
      </c>
      <c r="G218">
        <v>1003</v>
      </c>
      <c r="H218" t="s">
        <v>13</v>
      </c>
      <c r="I218">
        <f t="shared" si="3"/>
        <v>74</v>
      </c>
      <c r="J218" t="str">
        <f>VLOOKUP(B218,Таксономия!A:D,4)</f>
        <v xml:space="preserve"> Gammaproteobacteria</v>
      </c>
    </row>
    <row r="219" spans="1:10" x14ac:dyDescent="0.3">
      <c r="A219" t="s">
        <v>255</v>
      </c>
      <c r="B219" t="s">
        <v>256</v>
      </c>
      <c r="C219">
        <v>738</v>
      </c>
      <c r="D219" t="s">
        <v>12</v>
      </c>
      <c r="E219">
        <v>315</v>
      </c>
      <c r="F219">
        <v>374</v>
      </c>
      <c r="G219">
        <v>1003</v>
      </c>
      <c r="H219" t="s">
        <v>13</v>
      </c>
      <c r="I219">
        <f t="shared" si="3"/>
        <v>60</v>
      </c>
      <c r="J219" t="str">
        <f>VLOOKUP(B219,Таксономия!A:D,4)</f>
        <v xml:space="preserve"> Gammaproteobacteria</v>
      </c>
    </row>
    <row r="220" spans="1:10" x14ac:dyDescent="0.3">
      <c r="A220" t="s">
        <v>255</v>
      </c>
      <c r="B220" t="s">
        <v>256</v>
      </c>
      <c r="C220">
        <v>738</v>
      </c>
      <c r="D220" t="s">
        <v>49</v>
      </c>
      <c r="E220">
        <v>13</v>
      </c>
      <c r="F220">
        <v>111</v>
      </c>
      <c r="G220">
        <v>61</v>
      </c>
      <c r="H220" t="s">
        <v>49</v>
      </c>
      <c r="I220">
        <f t="shared" si="3"/>
        <v>99</v>
      </c>
      <c r="J220" t="str">
        <f>VLOOKUP(B220,Таксономия!A:D,4)</f>
        <v xml:space="preserve"> Gammaproteobacteria</v>
      </c>
    </row>
    <row r="221" spans="1:10" x14ac:dyDescent="0.3">
      <c r="A221" t="s">
        <v>257</v>
      </c>
      <c r="B221" t="s">
        <v>258</v>
      </c>
      <c r="C221">
        <v>722</v>
      </c>
      <c r="D221" t="s">
        <v>12</v>
      </c>
      <c r="E221">
        <v>312</v>
      </c>
      <c r="F221">
        <v>371</v>
      </c>
      <c r="G221">
        <v>1003</v>
      </c>
      <c r="H221" t="s">
        <v>13</v>
      </c>
      <c r="I221">
        <f t="shared" si="3"/>
        <v>60</v>
      </c>
      <c r="J221" t="str">
        <f>VLOOKUP(B221,Таксономия!A:D,4)</f>
        <v xml:space="preserve"> Gammaproteobacteria</v>
      </c>
    </row>
    <row r="222" spans="1:10" x14ac:dyDescent="0.3">
      <c r="A222" t="s">
        <v>259</v>
      </c>
      <c r="B222" t="s">
        <v>260</v>
      </c>
      <c r="C222">
        <v>646</v>
      </c>
      <c r="D222" t="s">
        <v>12</v>
      </c>
      <c r="E222">
        <v>236</v>
      </c>
      <c r="F222">
        <v>311</v>
      </c>
      <c r="G222">
        <v>1003</v>
      </c>
      <c r="H222" t="s">
        <v>13</v>
      </c>
      <c r="I222">
        <f t="shared" si="3"/>
        <v>76</v>
      </c>
      <c r="J222" t="str">
        <f>VLOOKUP(B222,Таксономия!A:D,4)</f>
        <v xml:space="preserve"> Gammaproteobacteria</v>
      </c>
    </row>
    <row r="223" spans="1:10" x14ac:dyDescent="0.3">
      <c r="A223" t="s">
        <v>259</v>
      </c>
      <c r="B223" t="s">
        <v>260</v>
      </c>
      <c r="C223">
        <v>646</v>
      </c>
      <c r="D223" t="s">
        <v>261</v>
      </c>
      <c r="E223">
        <v>1</v>
      </c>
      <c r="F223">
        <v>169</v>
      </c>
      <c r="G223">
        <v>350</v>
      </c>
      <c r="H223" t="s">
        <v>261</v>
      </c>
      <c r="I223">
        <f t="shared" si="3"/>
        <v>169</v>
      </c>
      <c r="J223" t="str">
        <f>VLOOKUP(B223,Таксономия!A:D,4)</f>
        <v xml:space="preserve"> Gammaproteobacteria</v>
      </c>
    </row>
    <row r="224" spans="1:10" x14ac:dyDescent="0.3">
      <c r="A224" t="s">
        <v>262</v>
      </c>
      <c r="B224" t="s">
        <v>263</v>
      </c>
      <c r="C224">
        <v>624</v>
      </c>
      <c r="D224" t="s">
        <v>12</v>
      </c>
      <c r="E224">
        <v>475</v>
      </c>
      <c r="F224">
        <v>545</v>
      </c>
      <c r="G224">
        <v>1003</v>
      </c>
      <c r="H224" t="s">
        <v>13</v>
      </c>
      <c r="I224">
        <f t="shared" si="3"/>
        <v>71</v>
      </c>
      <c r="J224" t="str">
        <f>VLOOKUP(B224,Таксономия!A:D,4)</f>
        <v xml:space="preserve"> Gammaproteobacteria</v>
      </c>
    </row>
    <row r="225" spans="1:10" x14ac:dyDescent="0.3">
      <c r="A225" t="s">
        <v>262</v>
      </c>
      <c r="B225" t="s">
        <v>263</v>
      </c>
      <c r="C225">
        <v>624</v>
      </c>
      <c r="D225" t="s">
        <v>264</v>
      </c>
      <c r="E225">
        <v>1</v>
      </c>
      <c r="F225">
        <v>268</v>
      </c>
      <c r="G225">
        <v>119</v>
      </c>
      <c r="H225" t="s">
        <v>264</v>
      </c>
      <c r="I225">
        <f t="shared" si="3"/>
        <v>268</v>
      </c>
      <c r="J225" t="str">
        <f>VLOOKUP(B225,Таксономия!A:D,4)</f>
        <v xml:space="preserve"> Gammaproteobacteria</v>
      </c>
    </row>
    <row r="226" spans="1:10" x14ac:dyDescent="0.3">
      <c r="A226" t="s">
        <v>265</v>
      </c>
      <c r="B226" t="s">
        <v>266</v>
      </c>
      <c r="C226">
        <v>785</v>
      </c>
      <c r="D226" t="s">
        <v>12</v>
      </c>
      <c r="E226">
        <v>233</v>
      </c>
      <c r="F226">
        <v>305</v>
      </c>
      <c r="G226">
        <v>1003</v>
      </c>
      <c r="H226" t="s">
        <v>13</v>
      </c>
      <c r="I226">
        <f t="shared" si="3"/>
        <v>73</v>
      </c>
      <c r="J226" t="str">
        <f>VLOOKUP(B226,Таксономия!A:D,4)</f>
        <v xml:space="preserve"> Gammaproteobacteria</v>
      </c>
    </row>
    <row r="227" spans="1:10" x14ac:dyDescent="0.3">
      <c r="A227" t="s">
        <v>267</v>
      </c>
      <c r="B227" t="s">
        <v>268</v>
      </c>
      <c r="C227">
        <v>678</v>
      </c>
      <c r="D227" t="s">
        <v>12</v>
      </c>
      <c r="E227">
        <v>403</v>
      </c>
      <c r="F227">
        <v>471</v>
      </c>
      <c r="G227">
        <v>1003</v>
      </c>
      <c r="H227" t="s">
        <v>13</v>
      </c>
      <c r="I227">
        <f t="shared" si="3"/>
        <v>69</v>
      </c>
      <c r="J227" t="str">
        <f>VLOOKUP(B227,Таксономия!A:D,4)</f>
        <v xml:space="preserve"> Gammaproteobacteria</v>
      </c>
    </row>
    <row r="228" spans="1:10" x14ac:dyDescent="0.3">
      <c r="A228" t="s">
        <v>269</v>
      </c>
      <c r="B228" t="s">
        <v>270</v>
      </c>
      <c r="C228">
        <v>676</v>
      </c>
      <c r="D228" t="s">
        <v>12</v>
      </c>
      <c r="E228">
        <v>400</v>
      </c>
      <c r="F228">
        <v>468</v>
      </c>
      <c r="G228">
        <v>1003</v>
      </c>
      <c r="H228" t="s">
        <v>13</v>
      </c>
      <c r="I228">
        <f t="shared" si="3"/>
        <v>69</v>
      </c>
      <c r="J228" t="str">
        <f>VLOOKUP(B228,Таксономия!A:D,4)</f>
        <v xml:space="preserve"> Gammaproteobacteria</v>
      </c>
    </row>
    <row r="229" spans="1:10" x14ac:dyDescent="0.3">
      <c r="A229" t="s">
        <v>271</v>
      </c>
      <c r="B229" t="s">
        <v>272</v>
      </c>
      <c r="C229">
        <v>640</v>
      </c>
      <c r="D229" t="s">
        <v>12</v>
      </c>
      <c r="E229">
        <v>234</v>
      </c>
      <c r="F229">
        <v>306</v>
      </c>
      <c r="G229">
        <v>1003</v>
      </c>
      <c r="H229" t="s">
        <v>13</v>
      </c>
      <c r="I229">
        <f t="shared" si="3"/>
        <v>73</v>
      </c>
      <c r="J229" t="str">
        <f>VLOOKUP(B229,Таксономия!A:D,4)</f>
        <v xml:space="preserve"> Gammaproteobacteria</v>
      </c>
    </row>
    <row r="230" spans="1:10" x14ac:dyDescent="0.3">
      <c r="A230" t="s">
        <v>271</v>
      </c>
      <c r="B230" t="s">
        <v>272</v>
      </c>
      <c r="C230">
        <v>640</v>
      </c>
      <c r="D230" t="s">
        <v>261</v>
      </c>
      <c r="E230">
        <v>29</v>
      </c>
      <c r="F230">
        <v>167</v>
      </c>
      <c r="G230">
        <v>350</v>
      </c>
      <c r="H230" t="s">
        <v>261</v>
      </c>
      <c r="I230">
        <f t="shared" si="3"/>
        <v>139</v>
      </c>
      <c r="J230" t="str">
        <f>VLOOKUP(B230,Таксономия!A:D,4)</f>
        <v xml:space="preserve"> Gammaproteobacteria</v>
      </c>
    </row>
    <row r="231" spans="1:10" x14ac:dyDescent="0.3">
      <c r="A231" t="s">
        <v>273</v>
      </c>
      <c r="B231" t="s">
        <v>274</v>
      </c>
      <c r="C231">
        <v>719</v>
      </c>
      <c r="D231" t="s">
        <v>12</v>
      </c>
      <c r="E231">
        <v>307</v>
      </c>
      <c r="F231">
        <v>368</v>
      </c>
      <c r="G231">
        <v>1003</v>
      </c>
      <c r="H231" t="s">
        <v>13</v>
      </c>
      <c r="I231">
        <f t="shared" si="3"/>
        <v>62</v>
      </c>
      <c r="J231" t="str">
        <f>VLOOKUP(B231,Таксономия!A:D,4)</f>
        <v xml:space="preserve"> Gammaproteobacteria</v>
      </c>
    </row>
    <row r="232" spans="1:10" x14ac:dyDescent="0.3">
      <c r="A232" t="s">
        <v>273</v>
      </c>
      <c r="B232" t="s">
        <v>274</v>
      </c>
      <c r="C232">
        <v>719</v>
      </c>
      <c r="D232" t="s">
        <v>12</v>
      </c>
      <c r="E232">
        <v>603</v>
      </c>
      <c r="F232">
        <v>709</v>
      </c>
      <c r="G232">
        <v>1003</v>
      </c>
      <c r="H232" t="s">
        <v>13</v>
      </c>
      <c r="I232">
        <f t="shared" si="3"/>
        <v>107</v>
      </c>
      <c r="J232" t="str">
        <f>VLOOKUP(B232,Таксономия!A:D,4)</f>
        <v xml:space="preserve"> Gammaproteobacteria</v>
      </c>
    </row>
    <row r="233" spans="1:10" x14ac:dyDescent="0.3">
      <c r="A233" t="s">
        <v>275</v>
      </c>
      <c r="B233" t="s">
        <v>276</v>
      </c>
      <c r="C233">
        <v>822</v>
      </c>
      <c r="D233" t="s">
        <v>12</v>
      </c>
      <c r="E233">
        <v>608</v>
      </c>
      <c r="F233">
        <v>673</v>
      </c>
      <c r="G233">
        <v>1003</v>
      </c>
      <c r="H233" t="s">
        <v>13</v>
      </c>
      <c r="I233">
        <f t="shared" si="3"/>
        <v>66</v>
      </c>
      <c r="J233" t="str">
        <f>VLOOKUP(B233,Таксономия!A:D,4)</f>
        <v xml:space="preserve"> Gammaproteobacteria</v>
      </c>
    </row>
    <row r="234" spans="1:10" x14ac:dyDescent="0.3">
      <c r="A234" t="s">
        <v>275</v>
      </c>
      <c r="B234" t="s">
        <v>276</v>
      </c>
      <c r="C234">
        <v>822</v>
      </c>
      <c r="D234" t="s">
        <v>277</v>
      </c>
      <c r="E234">
        <v>131</v>
      </c>
      <c r="F234">
        <v>179</v>
      </c>
      <c r="G234">
        <v>2</v>
      </c>
      <c r="H234" t="s">
        <v>277</v>
      </c>
      <c r="I234">
        <f t="shared" si="3"/>
        <v>49</v>
      </c>
      <c r="J234" t="str">
        <f>VLOOKUP(B234,Таксономия!A:D,4)</f>
        <v xml:space="preserve"> Gammaproteobacteria</v>
      </c>
    </row>
    <row r="235" spans="1:10" x14ac:dyDescent="0.3">
      <c r="A235" t="s">
        <v>278</v>
      </c>
      <c r="B235" t="s">
        <v>279</v>
      </c>
      <c r="C235">
        <v>745</v>
      </c>
      <c r="D235" t="s">
        <v>12</v>
      </c>
      <c r="E235">
        <v>316</v>
      </c>
      <c r="F235">
        <v>377</v>
      </c>
      <c r="G235">
        <v>1003</v>
      </c>
      <c r="H235" t="s">
        <v>13</v>
      </c>
      <c r="I235">
        <f t="shared" si="3"/>
        <v>62</v>
      </c>
      <c r="J235" t="str">
        <f>VLOOKUP(B235,Таксономия!A:D,4)</f>
        <v xml:space="preserve"> Gammaproteobacteria</v>
      </c>
    </row>
    <row r="236" spans="1:10" x14ac:dyDescent="0.3">
      <c r="A236" t="s">
        <v>278</v>
      </c>
      <c r="B236" t="s">
        <v>279</v>
      </c>
      <c r="C236">
        <v>745</v>
      </c>
      <c r="D236" t="s">
        <v>49</v>
      </c>
      <c r="E236">
        <v>1</v>
      </c>
      <c r="F236">
        <v>109</v>
      </c>
      <c r="G236">
        <v>61</v>
      </c>
      <c r="H236" t="s">
        <v>49</v>
      </c>
      <c r="I236">
        <f t="shared" si="3"/>
        <v>109</v>
      </c>
      <c r="J236" t="str">
        <f>VLOOKUP(B236,Таксономия!A:D,4)</f>
        <v xml:space="preserve"> Gammaproteobacteria</v>
      </c>
    </row>
    <row r="237" spans="1:10" x14ac:dyDescent="0.3">
      <c r="A237" t="s">
        <v>280</v>
      </c>
      <c r="B237" t="s">
        <v>281</v>
      </c>
      <c r="C237">
        <v>716</v>
      </c>
      <c r="D237" t="s">
        <v>12</v>
      </c>
      <c r="E237">
        <v>298</v>
      </c>
      <c r="F237">
        <v>363</v>
      </c>
      <c r="G237">
        <v>1003</v>
      </c>
      <c r="H237" t="s">
        <v>13</v>
      </c>
      <c r="I237">
        <f t="shared" si="3"/>
        <v>66</v>
      </c>
      <c r="J237" t="str">
        <f>VLOOKUP(B237,Таксономия!A:D,4)</f>
        <v xml:space="preserve"> Gammaproteobacteria</v>
      </c>
    </row>
    <row r="238" spans="1:10" x14ac:dyDescent="0.3">
      <c r="A238" t="s">
        <v>280</v>
      </c>
      <c r="B238" t="s">
        <v>281</v>
      </c>
      <c r="C238">
        <v>716</v>
      </c>
      <c r="D238" t="s">
        <v>282</v>
      </c>
      <c r="E238">
        <v>197</v>
      </c>
      <c r="F238">
        <v>295</v>
      </c>
      <c r="G238">
        <v>7</v>
      </c>
      <c r="H238" t="s">
        <v>282</v>
      </c>
      <c r="I238">
        <f t="shared" si="3"/>
        <v>99</v>
      </c>
      <c r="J238" t="str">
        <f>VLOOKUP(B238,Таксономия!A:D,4)</f>
        <v xml:space="preserve"> Gammaproteobacteria</v>
      </c>
    </row>
    <row r="239" spans="1:10" x14ac:dyDescent="0.3">
      <c r="A239" t="s">
        <v>283</v>
      </c>
      <c r="B239" t="s">
        <v>284</v>
      </c>
      <c r="C239">
        <v>556</v>
      </c>
      <c r="D239" t="s">
        <v>10</v>
      </c>
      <c r="E239">
        <v>242</v>
      </c>
      <c r="F239">
        <v>373</v>
      </c>
      <c r="G239">
        <v>858</v>
      </c>
      <c r="H239" t="s">
        <v>11</v>
      </c>
      <c r="I239">
        <f t="shared" si="3"/>
        <v>132</v>
      </c>
      <c r="J239" t="str">
        <f>VLOOKUP(B239,Таксономия!A:D,4)</f>
        <v xml:space="preserve"> Gammaproteobacteria</v>
      </c>
    </row>
    <row r="240" spans="1:10" x14ac:dyDescent="0.3">
      <c r="A240" t="s">
        <v>283</v>
      </c>
      <c r="B240" t="s">
        <v>284</v>
      </c>
      <c r="C240">
        <v>556</v>
      </c>
      <c r="D240" t="s">
        <v>12</v>
      </c>
      <c r="E240">
        <v>409</v>
      </c>
      <c r="F240">
        <v>484</v>
      </c>
      <c r="G240">
        <v>1003</v>
      </c>
      <c r="H240" t="s">
        <v>13</v>
      </c>
      <c r="I240">
        <f t="shared" si="3"/>
        <v>76</v>
      </c>
      <c r="J240" t="str">
        <f>VLOOKUP(B240,Таксономия!A:D,4)</f>
        <v xml:space="preserve"> Gammaproteobacteria</v>
      </c>
    </row>
    <row r="241" spans="1:10" x14ac:dyDescent="0.3">
      <c r="A241" t="s">
        <v>283</v>
      </c>
      <c r="B241" t="s">
        <v>284</v>
      </c>
      <c r="C241">
        <v>556</v>
      </c>
      <c r="D241" t="s">
        <v>285</v>
      </c>
      <c r="E241">
        <v>1</v>
      </c>
      <c r="F241">
        <v>70</v>
      </c>
      <c r="G241">
        <v>9</v>
      </c>
      <c r="H241" t="s">
        <v>285</v>
      </c>
      <c r="I241">
        <f t="shared" si="3"/>
        <v>70</v>
      </c>
      <c r="J241" t="str">
        <f>VLOOKUP(B241,Таксономия!A:D,4)</f>
        <v xml:space="preserve"> Gammaproteobacteria</v>
      </c>
    </row>
    <row r="242" spans="1:10" x14ac:dyDescent="0.3">
      <c r="A242" t="s">
        <v>286</v>
      </c>
      <c r="B242" t="s">
        <v>287</v>
      </c>
      <c r="C242">
        <v>764</v>
      </c>
      <c r="D242" t="s">
        <v>12</v>
      </c>
      <c r="E242">
        <v>228</v>
      </c>
      <c r="F242">
        <v>301</v>
      </c>
      <c r="G242">
        <v>1003</v>
      </c>
      <c r="H242" t="s">
        <v>13</v>
      </c>
      <c r="I242">
        <f t="shared" si="3"/>
        <v>74</v>
      </c>
      <c r="J242" t="str">
        <f>VLOOKUP(B242,Таксономия!A:D,4)</f>
        <v xml:space="preserve"> Gammaproteobacteria</v>
      </c>
    </row>
    <row r="243" spans="1:10" x14ac:dyDescent="0.3">
      <c r="A243" t="s">
        <v>286</v>
      </c>
      <c r="B243" t="s">
        <v>287</v>
      </c>
      <c r="C243">
        <v>764</v>
      </c>
      <c r="D243" t="s">
        <v>288</v>
      </c>
      <c r="E243">
        <v>66</v>
      </c>
      <c r="F243">
        <v>105</v>
      </c>
      <c r="G243">
        <v>11</v>
      </c>
      <c r="H243" t="s">
        <v>288</v>
      </c>
      <c r="I243">
        <f t="shared" si="3"/>
        <v>40</v>
      </c>
      <c r="J243" t="str">
        <f>VLOOKUP(B243,Таксономия!A:D,4)</f>
        <v xml:space="preserve"> Gammaproteobacteria</v>
      </c>
    </row>
    <row r="244" spans="1:10" x14ac:dyDescent="0.3">
      <c r="A244" t="s">
        <v>289</v>
      </c>
      <c r="B244" t="s">
        <v>290</v>
      </c>
      <c r="C244">
        <v>215</v>
      </c>
      <c r="D244" t="s">
        <v>12</v>
      </c>
      <c r="E244">
        <v>125</v>
      </c>
      <c r="F244">
        <v>215</v>
      </c>
      <c r="G244">
        <v>1003</v>
      </c>
      <c r="H244" t="s">
        <v>13</v>
      </c>
      <c r="I244">
        <f t="shared" si="3"/>
        <v>91</v>
      </c>
      <c r="J244" t="str">
        <f>VLOOKUP(B244,Таксономия!A:D,4)</f>
        <v xml:space="preserve"> Bacteroidetes Order II. Incertae sedis</v>
      </c>
    </row>
    <row r="245" spans="1:10" x14ac:dyDescent="0.3">
      <c r="A245" t="s">
        <v>289</v>
      </c>
      <c r="B245" t="s">
        <v>290</v>
      </c>
      <c r="C245">
        <v>215</v>
      </c>
      <c r="D245" t="s">
        <v>291</v>
      </c>
      <c r="E245">
        <v>51</v>
      </c>
      <c r="F245">
        <v>109</v>
      </c>
      <c r="G245">
        <v>4</v>
      </c>
      <c r="H245" t="s">
        <v>291</v>
      </c>
      <c r="I245">
        <f t="shared" si="3"/>
        <v>59</v>
      </c>
      <c r="J245" t="str">
        <f>VLOOKUP(B245,Таксономия!A:D,4)</f>
        <v xml:space="preserve"> Bacteroidetes Order II. Incertae sedis</v>
      </c>
    </row>
    <row r="246" spans="1:10" x14ac:dyDescent="0.3">
      <c r="A246" t="s">
        <v>292</v>
      </c>
      <c r="B246" t="s">
        <v>293</v>
      </c>
      <c r="C246">
        <v>443</v>
      </c>
      <c r="D246" t="s">
        <v>31</v>
      </c>
      <c r="E246">
        <v>50</v>
      </c>
      <c r="F246">
        <v>144</v>
      </c>
      <c r="G246">
        <v>12531</v>
      </c>
      <c r="H246" t="s">
        <v>32</v>
      </c>
      <c r="I246">
        <f t="shared" si="3"/>
        <v>95</v>
      </c>
      <c r="J246" t="str">
        <f>VLOOKUP(B246,Таксономия!A:D,4)</f>
        <v xml:space="preserve"> Flavobacteriia</v>
      </c>
    </row>
    <row r="247" spans="1:10" x14ac:dyDescent="0.3">
      <c r="A247" t="s">
        <v>292</v>
      </c>
      <c r="B247" t="s">
        <v>293</v>
      </c>
      <c r="C247">
        <v>443</v>
      </c>
      <c r="D247" t="s">
        <v>12</v>
      </c>
      <c r="E247">
        <v>356</v>
      </c>
      <c r="F247">
        <v>443</v>
      </c>
      <c r="G247">
        <v>1003</v>
      </c>
      <c r="H247" t="s">
        <v>13</v>
      </c>
      <c r="I247">
        <f t="shared" si="3"/>
        <v>88</v>
      </c>
      <c r="J247" t="str">
        <f>VLOOKUP(B247,Таксономия!A:D,4)</f>
        <v xml:space="preserve"> Flavobacteriia</v>
      </c>
    </row>
    <row r="248" spans="1:10" x14ac:dyDescent="0.3">
      <c r="A248" t="s">
        <v>294</v>
      </c>
      <c r="B248" t="s">
        <v>295</v>
      </c>
      <c r="C248">
        <v>430</v>
      </c>
      <c r="D248" t="s">
        <v>31</v>
      </c>
      <c r="E248">
        <v>31</v>
      </c>
      <c r="F248">
        <v>123</v>
      </c>
      <c r="G248">
        <v>12531</v>
      </c>
      <c r="H248" t="s">
        <v>32</v>
      </c>
      <c r="I248">
        <f t="shared" si="3"/>
        <v>93</v>
      </c>
      <c r="J248" t="str">
        <f>VLOOKUP(B248,Таксономия!A:D,4)</f>
        <v xml:space="preserve"> Flavobacteriia</v>
      </c>
    </row>
    <row r="249" spans="1:10" x14ac:dyDescent="0.3">
      <c r="A249" t="s">
        <v>294</v>
      </c>
      <c r="B249" t="s">
        <v>295</v>
      </c>
      <c r="C249">
        <v>430</v>
      </c>
      <c r="D249" t="s">
        <v>12</v>
      </c>
      <c r="E249">
        <v>339</v>
      </c>
      <c r="F249">
        <v>430</v>
      </c>
      <c r="G249">
        <v>1003</v>
      </c>
      <c r="H249" t="s">
        <v>13</v>
      </c>
      <c r="I249">
        <f t="shared" si="3"/>
        <v>92</v>
      </c>
      <c r="J249" t="str">
        <f>VLOOKUP(B249,Таксономия!A:D,4)</f>
        <v xml:space="preserve"> Flavobacteriia</v>
      </c>
    </row>
    <row r="250" spans="1:10" x14ac:dyDescent="0.3">
      <c r="A250" t="s">
        <v>296</v>
      </c>
      <c r="B250" t="s">
        <v>297</v>
      </c>
      <c r="C250">
        <v>225</v>
      </c>
      <c r="D250" t="s">
        <v>27</v>
      </c>
      <c r="E250">
        <v>131</v>
      </c>
      <c r="F250">
        <v>224</v>
      </c>
      <c r="G250">
        <v>410</v>
      </c>
      <c r="H250" t="s">
        <v>28</v>
      </c>
      <c r="I250">
        <f t="shared" si="3"/>
        <v>94</v>
      </c>
      <c r="J250" t="str">
        <f>VLOOKUP(B250,Таксономия!A:D,4)</f>
        <v xml:space="preserve"> Deltaproteobacteria</v>
      </c>
    </row>
    <row r="251" spans="1:10" x14ac:dyDescent="0.3">
      <c r="A251" t="s">
        <v>296</v>
      </c>
      <c r="B251" t="s">
        <v>297</v>
      </c>
      <c r="C251">
        <v>225</v>
      </c>
      <c r="D251" t="s">
        <v>12</v>
      </c>
      <c r="E251">
        <v>57</v>
      </c>
      <c r="F251">
        <v>128</v>
      </c>
      <c r="G251">
        <v>1003</v>
      </c>
      <c r="H251" t="s">
        <v>13</v>
      </c>
      <c r="I251">
        <f t="shared" si="3"/>
        <v>72</v>
      </c>
      <c r="J251" t="str">
        <f>VLOOKUP(B251,Таксономия!A:D,4)</f>
        <v xml:space="preserve"> Deltaproteobacteria</v>
      </c>
    </row>
    <row r="252" spans="1:10" x14ac:dyDescent="0.3">
      <c r="A252" t="s">
        <v>298</v>
      </c>
      <c r="B252" t="s">
        <v>299</v>
      </c>
      <c r="C252">
        <v>220</v>
      </c>
      <c r="D252" t="s">
        <v>12</v>
      </c>
      <c r="E252">
        <v>134</v>
      </c>
      <c r="F252">
        <v>220</v>
      </c>
      <c r="G252">
        <v>1003</v>
      </c>
      <c r="H252" t="s">
        <v>13</v>
      </c>
      <c r="I252">
        <f t="shared" si="3"/>
        <v>87</v>
      </c>
      <c r="J252" t="str">
        <f>VLOOKUP(B252,Таксономия!A:D,4)</f>
        <v xml:space="preserve"> Deltaproteobacteria</v>
      </c>
    </row>
    <row r="253" spans="1:10" x14ac:dyDescent="0.3">
      <c r="A253" t="s">
        <v>300</v>
      </c>
      <c r="B253" t="s">
        <v>301</v>
      </c>
      <c r="C253">
        <v>675</v>
      </c>
      <c r="D253" t="s">
        <v>10</v>
      </c>
      <c r="E253">
        <v>499</v>
      </c>
      <c r="F253">
        <v>627</v>
      </c>
      <c r="G253">
        <v>858</v>
      </c>
      <c r="H253" t="s">
        <v>11</v>
      </c>
      <c r="I253">
        <f t="shared" si="3"/>
        <v>129</v>
      </c>
      <c r="J253" t="str">
        <f>VLOOKUP(B253,Таксономия!A:D,4)</f>
        <v xml:space="preserve"> Gammaproteobacteria</v>
      </c>
    </row>
    <row r="254" spans="1:10" x14ac:dyDescent="0.3">
      <c r="A254" t="s">
        <v>300</v>
      </c>
      <c r="B254" t="s">
        <v>301</v>
      </c>
      <c r="C254">
        <v>675</v>
      </c>
      <c r="D254" t="s">
        <v>12</v>
      </c>
      <c r="E254">
        <v>222</v>
      </c>
      <c r="F254">
        <v>317</v>
      </c>
      <c r="G254">
        <v>1003</v>
      </c>
      <c r="H254" t="s">
        <v>13</v>
      </c>
      <c r="I254">
        <f t="shared" si="3"/>
        <v>96</v>
      </c>
      <c r="J254" t="str">
        <f>VLOOKUP(B254,Таксономия!A:D,4)</f>
        <v xml:space="preserve"> Gammaproteobacteria</v>
      </c>
    </row>
    <row r="255" spans="1:10" x14ac:dyDescent="0.3">
      <c r="A255" t="s">
        <v>302</v>
      </c>
      <c r="B255" t="s">
        <v>303</v>
      </c>
      <c r="C255">
        <v>728</v>
      </c>
      <c r="D255" t="s">
        <v>12</v>
      </c>
      <c r="E255">
        <v>316</v>
      </c>
      <c r="F255">
        <v>375</v>
      </c>
      <c r="G255">
        <v>1003</v>
      </c>
      <c r="H255" t="s">
        <v>13</v>
      </c>
      <c r="I255">
        <f t="shared" si="3"/>
        <v>60</v>
      </c>
      <c r="J255" t="str">
        <f>VLOOKUP(B255,Таксономия!A:D,4)</f>
        <v xml:space="preserve"> Gammaproteobacteria</v>
      </c>
    </row>
    <row r="256" spans="1:10" x14ac:dyDescent="0.3">
      <c r="A256" t="s">
        <v>302</v>
      </c>
      <c r="B256" t="s">
        <v>303</v>
      </c>
      <c r="C256">
        <v>728</v>
      </c>
      <c r="D256" t="s">
        <v>49</v>
      </c>
      <c r="E256">
        <v>1</v>
      </c>
      <c r="F256">
        <v>112</v>
      </c>
      <c r="G256">
        <v>61</v>
      </c>
      <c r="H256" t="s">
        <v>49</v>
      </c>
      <c r="I256">
        <f t="shared" si="3"/>
        <v>112</v>
      </c>
      <c r="J256" t="str">
        <f>VLOOKUP(B256,Таксономия!A:D,4)</f>
        <v xml:space="preserve"> Gammaproteobacteria</v>
      </c>
    </row>
    <row r="257" spans="1:10" x14ac:dyDescent="0.3">
      <c r="A257" t="s">
        <v>304</v>
      </c>
      <c r="B257" t="s">
        <v>305</v>
      </c>
      <c r="C257">
        <v>431</v>
      </c>
      <c r="D257" t="s">
        <v>12</v>
      </c>
      <c r="E257">
        <v>344</v>
      </c>
      <c r="F257">
        <v>431</v>
      </c>
      <c r="G257">
        <v>1003</v>
      </c>
      <c r="H257" t="s">
        <v>13</v>
      </c>
      <c r="I257">
        <f t="shared" si="3"/>
        <v>88</v>
      </c>
      <c r="J257" t="str">
        <f>VLOOKUP(B257,Таксономия!A:D,4)</f>
        <v xml:space="preserve"> Flavobacteriia</v>
      </c>
    </row>
    <row r="258" spans="1:10" x14ac:dyDescent="0.3">
      <c r="A258" t="s">
        <v>304</v>
      </c>
      <c r="B258" t="s">
        <v>305</v>
      </c>
      <c r="C258">
        <v>431</v>
      </c>
      <c r="D258" t="s">
        <v>306</v>
      </c>
      <c r="E258">
        <v>34</v>
      </c>
      <c r="F258">
        <v>127</v>
      </c>
      <c r="G258">
        <v>9400</v>
      </c>
      <c r="H258" t="s">
        <v>307</v>
      </c>
      <c r="I258">
        <f t="shared" si="3"/>
        <v>94</v>
      </c>
      <c r="J258" t="str">
        <f>VLOOKUP(B258,Таксономия!A:D,4)</f>
        <v xml:space="preserve"> Flavobacteriia</v>
      </c>
    </row>
    <row r="259" spans="1:10" x14ac:dyDescent="0.3">
      <c r="A259" t="s">
        <v>304</v>
      </c>
      <c r="B259" t="s">
        <v>305</v>
      </c>
      <c r="C259">
        <v>431</v>
      </c>
      <c r="D259" t="s">
        <v>69</v>
      </c>
      <c r="E259">
        <v>151</v>
      </c>
      <c r="F259">
        <v>251</v>
      </c>
      <c r="G259">
        <v>99</v>
      </c>
      <c r="H259" t="s">
        <v>69</v>
      </c>
      <c r="I259">
        <f t="shared" ref="I259:I322" si="4">F259-E259+1</f>
        <v>101</v>
      </c>
      <c r="J259" t="str">
        <f>VLOOKUP(B259,Таксономия!A:D,4)</f>
        <v xml:space="preserve"> Flavobacteriia</v>
      </c>
    </row>
    <row r="260" spans="1:10" x14ac:dyDescent="0.3">
      <c r="A260" t="s">
        <v>308</v>
      </c>
      <c r="B260" t="s">
        <v>309</v>
      </c>
      <c r="C260">
        <v>359</v>
      </c>
      <c r="D260" t="s">
        <v>12</v>
      </c>
      <c r="E260">
        <v>46</v>
      </c>
      <c r="F260">
        <v>132</v>
      </c>
      <c r="G260">
        <v>1003</v>
      </c>
      <c r="H260" t="s">
        <v>13</v>
      </c>
      <c r="I260">
        <f t="shared" si="4"/>
        <v>87</v>
      </c>
      <c r="J260" t="str">
        <f>VLOOKUP(B260,Таксономия!A:D,4)</f>
        <v xml:space="preserve"> Alphaproteobacteria</v>
      </c>
    </row>
    <row r="261" spans="1:10" x14ac:dyDescent="0.3">
      <c r="A261" t="s">
        <v>310</v>
      </c>
      <c r="B261" t="s">
        <v>311</v>
      </c>
      <c r="C261">
        <v>231</v>
      </c>
      <c r="D261" t="s">
        <v>27</v>
      </c>
      <c r="E261">
        <v>37</v>
      </c>
      <c r="F261">
        <v>115</v>
      </c>
      <c r="G261">
        <v>410</v>
      </c>
      <c r="H261" t="s">
        <v>28</v>
      </c>
      <c r="I261">
        <f t="shared" si="4"/>
        <v>79</v>
      </c>
      <c r="J261" t="str">
        <f>VLOOKUP(B261,Таксономия!A:D,4)</f>
        <v xml:space="preserve"> Deltaproteobacteria</v>
      </c>
    </row>
    <row r="262" spans="1:10" x14ac:dyDescent="0.3">
      <c r="A262" t="s">
        <v>310</v>
      </c>
      <c r="B262" t="s">
        <v>311</v>
      </c>
      <c r="C262">
        <v>231</v>
      </c>
      <c r="D262" t="s">
        <v>12</v>
      </c>
      <c r="E262">
        <v>127</v>
      </c>
      <c r="F262">
        <v>231</v>
      </c>
      <c r="G262">
        <v>1003</v>
      </c>
      <c r="H262" t="s">
        <v>13</v>
      </c>
      <c r="I262">
        <f t="shared" si="4"/>
        <v>105</v>
      </c>
      <c r="J262" t="str">
        <f>VLOOKUP(B262,Таксономия!A:D,4)</f>
        <v xml:space="preserve"> Deltaproteobacteria</v>
      </c>
    </row>
    <row r="263" spans="1:10" x14ac:dyDescent="0.3">
      <c r="A263" t="s">
        <v>312</v>
      </c>
      <c r="B263" t="s">
        <v>313</v>
      </c>
      <c r="C263">
        <v>233</v>
      </c>
      <c r="D263" t="s">
        <v>27</v>
      </c>
      <c r="E263">
        <v>51</v>
      </c>
      <c r="F263">
        <v>128</v>
      </c>
      <c r="G263">
        <v>410</v>
      </c>
      <c r="H263" t="s">
        <v>28</v>
      </c>
      <c r="I263">
        <f t="shared" si="4"/>
        <v>78</v>
      </c>
      <c r="J263" t="str">
        <f>VLOOKUP(B263,Таксономия!A:D,4)</f>
        <v xml:space="preserve"> Deltaproteobacteria</v>
      </c>
    </row>
    <row r="264" spans="1:10" x14ac:dyDescent="0.3">
      <c r="A264" t="s">
        <v>312</v>
      </c>
      <c r="B264" t="s">
        <v>313</v>
      </c>
      <c r="C264">
        <v>233</v>
      </c>
      <c r="D264" t="s">
        <v>12</v>
      </c>
      <c r="E264">
        <v>143</v>
      </c>
      <c r="F264">
        <v>233</v>
      </c>
      <c r="G264">
        <v>1003</v>
      </c>
      <c r="H264" t="s">
        <v>13</v>
      </c>
      <c r="I264">
        <f t="shared" si="4"/>
        <v>91</v>
      </c>
      <c r="J264" t="str">
        <f>VLOOKUP(B264,Таксономия!A:D,4)</f>
        <v xml:space="preserve"> Deltaproteobacteria</v>
      </c>
    </row>
    <row r="265" spans="1:10" x14ac:dyDescent="0.3">
      <c r="A265" t="s">
        <v>314</v>
      </c>
      <c r="B265" t="s">
        <v>315</v>
      </c>
      <c r="C265">
        <v>482</v>
      </c>
      <c r="D265" t="s">
        <v>12</v>
      </c>
      <c r="E265">
        <v>121</v>
      </c>
      <c r="F265">
        <v>190</v>
      </c>
      <c r="G265">
        <v>1003</v>
      </c>
      <c r="H265" t="s">
        <v>13</v>
      </c>
      <c r="I265">
        <f t="shared" si="4"/>
        <v>70</v>
      </c>
      <c r="J265" t="str">
        <f>VLOOKUP(B265,Таксономия!A:D,4)</f>
        <v xml:space="preserve"> Deltaproteobacteria</v>
      </c>
    </row>
    <row r="266" spans="1:10" x14ac:dyDescent="0.3">
      <c r="A266" t="s">
        <v>314</v>
      </c>
      <c r="B266" t="s">
        <v>315</v>
      </c>
      <c r="C266">
        <v>482</v>
      </c>
      <c r="D266" t="s">
        <v>12</v>
      </c>
      <c r="E266">
        <v>210</v>
      </c>
      <c r="F266">
        <v>271</v>
      </c>
      <c r="G266">
        <v>1003</v>
      </c>
      <c r="H266" t="s">
        <v>13</v>
      </c>
      <c r="I266">
        <f t="shared" si="4"/>
        <v>62</v>
      </c>
      <c r="J266" t="str">
        <f>VLOOKUP(B266,Таксономия!A:D,4)</f>
        <v xml:space="preserve"> Deltaproteobacteria</v>
      </c>
    </row>
    <row r="267" spans="1:10" x14ac:dyDescent="0.3">
      <c r="A267" t="s">
        <v>316</v>
      </c>
      <c r="B267" t="s">
        <v>317</v>
      </c>
      <c r="C267">
        <v>217</v>
      </c>
      <c r="D267" t="s">
        <v>12</v>
      </c>
      <c r="E267">
        <v>126</v>
      </c>
      <c r="F267">
        <v>217</v>
      </c>
      <c r="G267">
        <v>1003</v>
      </c>
      <c r="H267" t="s">
        <v>13</v>
      </c>
      <c r="I267">
        <f t="shared" si="4"/>
        <v>92</v>
      </c>
      <c r="J267" t="str">
        <f>VLOOKUP(B267,Таксономия!A:D,4)</f>
        <v xml:space="preserve"> Alphaproteobacteria</v>
      </c>
    </row>
    <row r="268" spans="1:10" x14ac:dyDescent="0.3">
      <c r="A268" t="s">
        <v>318</v>
      </c>
      <c r="B268" t="s">
        <v>319</v>
      </c>
      <c r="C268">
        <v>650</v>
      </c>
      <c r="D268" t="s">
        <v>12</v>
      </c>
      <c r="E268">
        <v>234</v>
      </c>
      <c r="F268">
        <v>308</v>
      </c>
      <c r="G268">
        <v>1003</v>
      </c>
      <c r="H268" t="s">
        <v>13</v>
      </c>
      <c r="I268">
        <f t="shared" si="4"/>
        <v>75</v>
      </c>
      <c r="J268" t="str">
        <f>VLOOKUP(B268,Таксономия!A:D,4)</f>
        <v xml:space="preserve"> Gammaproteobacteria</v>
      </c>
    </row>
    <row r="269" spans="1:10" x14ac:dyDescent="0.3">
      <c r="A269" t="s">
        <v>320</v>
      </c>
      <c r="B269" t="s">
        <v>321</v>
      </c>
      <c r="C269">
        <v>730</v>
      </c>
      <c r="D269" t="s">
        <v>12</v>
      </c>
      <c r="E269">
        <v>313</v>
      </c>
      <c r="F269">
        <v>371</v>
      </c>
      <c r="G269">
        <v>1003</v>
      </c>
      <c r="H269" t="s">
        <v>13</v>
      </c>
      <c r="I269">
        <f t="shared" si="4"/>
        <v>59</v>
      </c>
      <c r="J269" t="str">
        <f>VLOOKUP(B269,Таксономия!A:D,4)</f>
        <v xml:space="preserve"> Gammaproteobacteria</v>
      </c>
    </row>
    <row r="270" spans="1:10" x14ac:dyDescent="0.3">
      <c r="A270" t="s">
        <v>320</v>
      </c>
      <c r="B270" t="s">
        <v>321</v>
      </c>
      <c r="C270">
        <v>730</v>
      </c>
      <c r="D270" t="s">
        <v>22</v>
      </c>
      <c r="E270">
        <v>121</v>
      </c>
      <c r="F270">
        <v>159</v>
      </c>
      <c r="G270">
        <v>15</v>
      </c>
      <c r="H270" t="s">
        <v>22</v>
      </c>
      <c r="I270">
        <f t="shared" si="4"/>
        <v>39</v>
      </c>
      <c r="J270" t="str">
        <f>VLOOKUP(B270,Таксономия!A:D,4)</f>
        <v xml:space="preserve"> Gammaproteobacteria</v>
      </c>
    </row>
    <row r="271" spans="1:10" x14ac:dyDescent="0.3">
      <c r="A271" t="s">
        <v>322</v>
      </c>
      <c r="B271" t="s">
        <v>323</v>
      </c>
      <c r="C271">
        <v>639</v>
      </c>
      <c r="D271" t="s">
        <v>12</v>
      </c>
      <c r="E271">
        <v>231</v>
      </c>
      <c r="F271">
        <v>303</v>
      </c>
      <c r="G271">
        <v>1003</v>
      </c>
      <c r="H271" t="s">
        <v>13</v>
      </c>
      <c r="I271">
        <f t="shared" si="4"/>
        <v>73</v>
      </c>
      <c r="J271" t="str">
        <f>VLOOKUP(B271,Таксономия!A:D,4)</f>
        <v xml:space="preserve"> Gammaproteobacteria</v>
      </c>
    </row>
    <row r="272" spans="1:10" x14ac:dyDescent="0.3">
      <c r="A272" t="s">
        <v>324</v>
      </c>
      <c r="B272" t="s">
        <v>325</v>
      </c>
      <c r="C272">
        <v>788</v>
      </c>
      <c r="D272" t="s">
        <v>12</v>
      </c>
      <c r="E272">
        <v>561</v>
      </c>
      <c r="F272">
        <v>625</v>
      </c>
      <c r="G272">
        <v>1003</v>
      </c>
      <c r="H272" t="s">
        <v>13</v>
      </c>
      <c r="I272">
        <f t="shared" si="4"/>
        <v>65</v>
      </c>
      <c r="J272" t="str">
        <f>VLOOKUP(B272,Таксономия!A:D,4)</f>
        <v xml:space="preserve"> Gammaproteobacteria</v>
      </c>
    </row>
    <row r="273" spans="1:10" x14ac:dyDescent="0.3">
      <c r="A273" t="s">
        <v>326</v>
      </c>
      <c r="B273" t="s">
        <v>327</v>
      </c>
      <c r="C273">
        <v>687</v>
      </c>
      <c r="D273" t="s">
        <v>12</v>
      </c>
      <c r="E273">
        <v>412</v>
      </c>
      <c r="F273">
        <v>480</v>
      </c>
      <c r="G273">
        <v>1003</v>
      </c>
      <c r="H273" t="s">
        <v>13</v>
      </c>
      <c r="I273">
        <f t="shared" si="4"/>
        <v>69</v>
      </c>
      <c r="J273" t="str">
        <f>VLOOKUP(B273,Таксономия!A:D,4)</f>
        <v xml:space="preserve"> Gammaproteobacteria</v>
      </c>
    </row>
    <row r="274" spans="1:10" x14ac:dyDescent="0.3">
      <c r="A274" t="s">
        <v>328</v>
      </c>
      <c r="B274" t="s">
        <v>329</v>
      </c>
      <c r="C274">
        <v>235</v>
      </c>
      <c r="D274" t="s">
        <v>12</v>
      </c>
      <c r="E274">
        <v>59</v>
      </c>
      <c r="F274">
        <v>123</v>
      </c>
      <c r="G274">
        <v>1003</v>
      </c>
      <c r="H274" t="s">
        <v>13</v>
      </c>
      <c r="I274">
        <f t="shared" si="4"/>
        <v>65</v>
      </c>
      <c r="J274" t="str">
        <f>VLOOKUP(B274,Таксономия!A:D,4)</f>
        <v xml:space="preserve"> Planctomycetia</v>
      </c>
    </row>
    <row r="275" spans="1:10" x14ac:dyDescent="0.3">
      <c r="A275" t="s">
        <v>328</v>
      </c>
      <c r="B275" t="s">
        <v>329</v>
      </c>
      <c r="C275">
        <v>235</v>
      </c>
      <c r="D275" t="s">
        <v>12</v>
      </c>
      <c r="E275">
        <v>145</v>
      </c>
      <c r="F275">
        <v>235</v>
      </c>
      <c r="G275">
        <v>1003</v>
      </c>
      <c r="H275" t="s">
        <v>13</v>
      </c>
      <c r="I275">
        <f t="shared" si="4"/>
        <v>91</v>
      </c>
      <c r="J275" t="str">
        <f>VLOOKUP(B275,Таксономия!A:D,4)</f>
        <v xml:space="preserve"> Planctomycetia</v>
      </c>
    </row>
    <row r="276" spans="1:10" x14ac:dyDescent="0.3">
      <c r="A276" t="s">
        <v>330</v>
      </c>
      <c r="B276" t="s">
        <v>331</v>
      </c>
      <c r="C276">
        <v>219</v>
      </c>
      <c r="D276" t="s">
        <v>12</v>
      </c>
      <c r="E276">
        <v>51</v>
      </c>
      <c r="F276">
        <v>112</v>
      </c>
      <c r="G276">
        <v>1003</v>
      </c>
      <c r="H276" t="s">
        <v>13</v>
      </c>
      <c r="I276">
        <f t="shared" si="4"/>
        <v>62</v>
      </c>
      <c r="J276" t="str">
        <f>VLOOKUP(B276,Таксономия!A:D,4)</f>
        <v xml:space="preserve"> Alphaproteobacteria</v>
      </c>
    </row>
    <row r="277" spans="1:10" x14ac:dyDescent="0.3">
      <c r="A277" t="s">
        <v>330</v>
      </c>
      <c r="B277" t="s">
        <v>331</v>
      </c>
      <c r="C277">
        <v>219</v>
      </c>
      <c r="D277" t="s">
        <v>12</v>
      </c>
      <c r="E277">
        <v>126</v>
      </c>
      <c r="F277">
        <v>219</v>
      </c>
      <c r="G277">
        <v>1003</v>
      </c>
      <c r="H277" t="s">
        <v>13</v>
      </c>
      <c r="I277">
        <f t="shared" si="4"/>
        <v>94</v>
      </c>
      <c r="J277" t="str">
        <f>VLOOKUP(B277,Таксономия!A:D,4)</f>
        <v xml:space="preserve"> Alphaproteobacteria</v>
      </c>
    </row>
    <row r="278" spans="1:10" x14ac:dyDescent="0.3">
      <c r="A278" t="s">
        <v>332</v>
      </c>
      <c r="B278" t="s">
        <v>333</v>
      </c>
      <c r="C278">
        <v>219</v>
      </c>
      <c r="D278" t="s">
        <v>12</v>
      </c>
      <c r="E278">
        <v>51</v>
      </c>
      <c r="F278">
        <v>112</v>
      </c>
      <c r="G278">
        <v>1003</v>
      </c>
      <c r="H278" t="s">
        <v>13</v>
      </c>
      <c r="I278">
        <f t="shared" si="4"/>
        <v>62</v>
      </c>
      <c r="J278" t="str">
        <f>VLOOKUP(B278,Таксономия!A:D,4)</f>
        <v xml:space="preserve"> Chloroflexia</v>
      </c>
    </row>
    <row r="279" spans="1:10" x14ac:dyDescent="0.3">
      <c r="A279" t="s">
        <v>332</v>
      </c>
      <c r="B279" t="s">
        <v>333</v>
      </c>
      <c r="C279">
        <v>219</v>
      </c>
      <c r="D279" t="s">
        <v>12</v>
      </c>
      <c r="E279">
        <v>126</v>
      </c>
      <c r="F279">
        <v>219</v>
      </c>
      <c r="G279">
        <v>1003</v>
      </c>
      <c r="H279" t="s">
        <v>13</v>
      </c>
      <c r="I279">
        <f t="shared" si="4"/>
        <v>94</v>
      </c>
      <c r="J279" t="str">
        <f>VLOOKUP(B279,Таксономия!A:D,4)</f>
        <v xml:space="preserve"> Chloroflexia</v>
      </c>
    </row>
    <row r="280" spans="1:10" x14ac:dyDescent="0.3">
      <c r="A280" t="s">
        <v>334</v>
      </c>
      <c r="B280" t="s">
        <v>335</v>
      </c>
      <c r="C280">
        <v>220</v>
      </c>
      <c r="D280" t="s">
        <v>12</v>
      </c>
      <c r="E280">
        <v>52</v>
      </c>
      <c r="F280">
        <v>112</v>
      </c>
      <c r="G280">
        <v>1003</v>
      </c>
      <c r="H280" t="s">
        <v>13</v>
      </c>
      <c r="I280">
        <f t="shared" si="4"/>
        <v>61</v>
      </c>
      <c r="J280" t="str">
        <f>VLOOKUP(B280,Таксономия!A:D,4)</f>
        <v xml:space="preserve"> Chloroflexia</v>
      </c>
    </row>
    <row r="281" spans="1:10" x14ac:dyDescent="0.3">
      <c r="A281" t="s">
        <v>334</v>
      </c>
      <c r="B281" t="s">
        <v>335</v>
      </c>
      <c r="C281">
        <v>220</v>
      </c>
      <c r="D281" t="s">
        <v>12</v>
      </c>
      <c r="E281">
        <v>127</v>
      </c>
      <c r="F281">
        <v>220</v>
      </c>
      <c r="G281">
        <v>1003</v>
      </c>
      <c r="H281" t="s">
        <v>13</v>
      </c>
      <c r="I281">
        <f t="shared" si="4"/>
        <v>94</v>
      </c>
      <c r="J281" t="str">
        <f>VLOOKUP(B281,Таксономия!A:D,4)</f>
        <v xml:space="preserve"> Chloroflexia</v>
      </c>
    </row>
    <row r="282" spans="1:10" x14ac:dyDescent="0.3">
      <c r="A282" t="s">
        <v>336</v>
      </c>
      <c r="B282" t="s">
        <v>337</v>
      </c>
      <c r="C282">
        <v>170</v>
      </c>
      <c r="D282" t="s">
        <v>12</v>
      </c>
      <c r="E282">
        <v>37</v>
      </c>
      <c r="F282">
        <v>100</v>
      </c>
      <c r="G282">
        <v>1003</v>
      </c>
      <c r="H282" t="s">
        <v>13</v>
      </c>
      <c r="I282">
        <f t="shared" si="4"/>
        <v>64</v>
      </c>
      <c r="J282" t="str">
        <f>VLOOKUP(B282,Таксономия!A:D,4)</f>
        <v xml:space="preserve"> Spirochaetales</v>
      </c>
    </row>
    <row r="283" spans="1:10" x14ac:dyDescent="0.3">
      <c r="A283" t="s">
        <v>336</v>
      </c>
      <c r="B283" t="s">
        <v>337</v>
      </c>
      <c r="C283">
        <v>170</v>
      </c>
      <c r="D283" t="s">
        <v>12</v>
      </c>
      <c r="E283">
        <v>114</v>
      </c>
      <c r="F283">
        <v>170</v>
      </c>
      <c r="G283">
        <v>1003</v>
      </c>
      <c r="H283" t="s">
        <v>13</v>
      </c>
      <c r="I283">
        <f t="shared" si="4"/>
        <v>57</v>
      </c>
      <c r="J283" t="str">
        <f>VLOOKUP(B283,Таксономия!A:D,4)</f>
        <v xml:space="preserve"> Spirochaetales</v>
      </c>
    </row>
    <row r="284" spans="1:10" x14ac:dyDescent="0.3">
      <c r="A284" t="s">
        <v>338</v>
      </c>
      <c r="B284" t="s">
        <v>339</v>
      </c>
      <c r="C284">
        <v>170</v>
      </c>
      <c r="D284" t="s">
        <v>12</v>
      </c>
      <c r="E284">
        <v>37</v>
      </c>
      <c r="F284">
        <v>100</v>
      </c>
      <c r="G284">
        <v>1003</v>
      </c>
      <c r="H284" t="s">
        <v>13</v>
      </c>
      <c r="I284">
        <f t="shared" si="4"/>
        <v>64</v>
      </c>
      <c r="J284" t="str">
        <f>VLOOKUP(B284,Таксономия!A:D,4)</f>
        <v xml:space="preserve"> Spirochaetales</v>
      </c>
    </row>
    <row r="285" spans="1:10" x14ac:dyDescent="0.3">
      <c r="A285" t="s">
        <v>338</v>
      </c>
      <c r="B285" t="s">
        <v>339</v>
      </c>
      <c r="C285">
        <v>170</v>
      </c>
      <c r="D285" t="s">
        <v>12</v>
      </c>
      <c r="E285">
        <v>114</v>
      </c>
      <c r="F285">
        <v>170</v>
      </c>
      <c r="G285">
        <v>1003</v>
      </c>
      <c r="H285" t="s">
        <v>13</v>
      </c>
      <c r="I285">
        <f t="shared" si="4"/>
        <v>57</v>
      </c>
      <c r="J285" t="str">
        <f>VLOOKUP(B285,Таксономия!A:D,4)</f>
        <v xml:space="preserve"> Spirochaetales</v>
      </c>
    </row>
    <row r="286" spans="1:10" x14ac:dyDescent="0.3">
      <c r="A286" t="s">
        <v>340</v>
      </c>
      <c r="B286" t="s">
        <v>341</v>
      </c>
      <c r="C286">
        <v>641</v>
      </c>
      <c r="D286" t="s">
        <v>12</v>
      </c>
      <c r="E286">
        <v>235</v>
      </c>
      <c r="F286">
        <v>307</v>
      </c>
      <c r="G286">
        <v>1003</v>
      </c>
      <c r="H286" t="s">
        <v>13</v>
      </c>
      <c r="I286">
        <f t="shared" si="4"/>
        <v>73</v>
      </c>
      <c r="J286" t="str">
        <f>VLOOKUP(B286,Таксономия!A:D,4)</f>
        <v xml:space="preserve"> Gammaproteobacteria</v>
      </c>
    </row>
    <row r="287" spans="1:10" x14ac:dyDescent="0.3">
      <c r="A287" t="s">
        <v>342</v>
      </c>
      <c r="B287" t="s">
        <v>343</v>
      </c>
      <c r="C287">
        <v>727</v>
      </c>
      <c r="D287" t="s">
        <v>12</v>
      </c>
      <c r="E287">
        <v>307</v>
      </c>
      <c r="F287">
        <v>368</v>
      </c>
      <c r="G287">
        <v>1003</v>
      </c>
      <c r="H287" t="s">
        <v>13</v>
      </c>
      <c r="I287">
        <f t="shared" si="4"/>
        <v>62</v>
      </c>
      <c r="J287" t="str">
        <f>VLOOKUP(B287,Таксономия!A:D,4)</f>
        <v xml:space="preserve"> Gammaproteobacteria</v>
      </c>
    </row>
    <row r="288" spans="1:10" x14ac:dyDescent="0.3">
      <c r="A288" t="s">
        <v>342</v>
      </c>
      <c r="B288" t="s">
        <v>343</v>
      </c>
      <c r="C288">
        <v>727</v>
      </c>
      <c r="D288" t="s">
        <v>344</v>
      </c>
      <c r="E288">
        <v>6</v>
      </c>
      <c r="F288">
        <v>83</v>
      </c>
      <c r="G288">
        <v>3</v>
      </c>
      <c r="H288" t="s">
        <v>344</v>
      </c>
      <c r="I288">
        <f t="shared" si="4"/>
        <v>78</v>
      </c>
      <c r="J288" t="str">
        <f>VLOOKUP(B288,Таксономия!A:D,4)</f>
        <v xml:space="preserve"> Gammaproteobacteria</v>
      </c>
    </row>
    <row r="289" spans="1:10" x14ac:dyDescent="0.3">
      <c r="A289" t="s">
        <v>345</v>
      </c>
      <c r="B289" t="s">
        <v>346</v>
      </c>
      <c r="C289">
        <v>822</v>
      </c>
      <c r="D289" t="s">
        <v>12</v>
      </c>
      <c r="E289">
        <v>608</v>
      </c>
      <c r="F289">
        <v>675</v>
      </c>
      <c r="G289">
        <v>1003</v>
      </c>
      <c r="H289" t="s">
        <v>13</v>
      </c>
      <c r="I289">
        <f t="shared" si="4"/>
        <v>68</v>
      </c>
      <c r="J289" t="str">
        <f>VLOOKUP(B289,Таксономия!A:D,4)</f>
        <v xml:space="preserve"> Gammaproteobacteria</v>
      </c>
    </row>
    <row r="290" spans="1:10" x14ac:dyDescent="0.3">
      <c r="A290" t="s">
        <v>345</v>
      </c>
      <c r="B290" t="s">
        <v>346</v>
      </c>
      <c r="C290">
        <v>822</v>
      </c>
      <c r="D290" t="s">
        <v>277</v>
      </c>
      <c r="E290">
        <v>132</v>
      </c>
      <c r="F290">
        <v>180</v>
      </c>
      <c r="G290">
        <v>2</v>
      </c>
      <c r="H290" t="s">
        <v>277</v>
      </c>
      <c r="I290">
        <f t="shared" si="4"/>
        <v>49</v>
      </c>
      <c r="J290" t="str">
        <f>VLOOKUP(B290,Таксономия!A:D,4)</f>
        <v xml:space="preserve"> Gammaproteobacteria</v>
      </c>
    </row>
    <row r="291" spans="1:10" x14ac:dyDescent="0.3">
      <c r="A291" t="s">
        <v>347</v>
      </c>
      <c r="B291" t="s">
        <v>348</v>
      </c>
      <c r="C291">
        <v>726</v>
      </c>
      <c r="D291" t="s">
        <v>10</v>
      </c>
      <c r="E291">
        <v>554</v>
      </c>
      <c r="F291">
        <v>662</v>
      </c>
      <c r="G291">
        <v>858</v>
      </c>
      <c r="H291" t="s">
        <v>11</v>
      </c>
      <c r="I291">
        <f t="shared" si="4"/>
        <v>109</v>
      </c>
      <c r="J291" t="str">
        <f>VLOOKUP(B291,Таксономия!A:D,4)</f>
        <v xml:space="preserve"> Gammaproteobacteria</v>
      </c>
    </row>
    <row r="292" spans="1:10" x14ac:dyDescent="0.3">
      <c r="A292" t="s">
        <v>347</v>
      </c>
      <c r="B292" t="s">
        <v>348</v>
      </c>
      <c r="C292">
        <v>726</v>
      </c>
      <c r="D292" t="s">
        <v>12</v>
      </c>
      <c r="E292">
        <v>279</v>
      </c>
      <c r="F292">
        <v>376</v>
      </c>
      <c r="G292">
        <v>1003</v>
      </c>
      <c r="H292" t="s">
        <v>13</v>
      </c>
      <c r="I292">
        <f t="shared" si="4"/>
        <v>98</v>
      </c>
      <c r="J292" t="str">
        <f>VLOOKUP(B292,Таксономия!A:D,4)</f>
        <v xml:space="preserve"> Gammaproteobacteria</v>
      </c>
    </row>
    <row r="293" spans="1:10" x14ac:dyDescent="0.3">
      <c r="A293" t="s">
        <v>349</v>
      </c>
      <c r="B293" t="s">
        <v>350</v>
      </c>
      <c r="C293">
        <v>678</v>
      </c>
      <c r="D293" t="s">
        <v>12</v>
      </c>
      <c r="E293">
        <v>243</v>
      </c>
      <c r="F293">
        <v>324</v>
      </c>
      <c r="G293">
        <v>1003</v>
      </c>
      <c r="H293" t="s">
        <v>13</v>
      </c>
      <c r="I293">
        <f t="shared" si="4"/>
        <v>82</v>
      </c>
      <c r="J293" t="str">
        <f>VLOOKUP(B293,Таксономия!A:D,4)</f>
        <v xml:space="preserve"> Gammaproteobacteria</v>
      </c>
    </row>
    <row r="294" spans="1:10" x14ac:dyDescent="0.3">
      <c r="A294" t="s">
        <v>349</v>
      </c>
      <c r="B294" t="s">
        <v>350</v>
      </c>
      <c r="C294">
        <v>678</v>
      </c>
      <c r="D294" t="s">
        <v>12</v>
      </c>
      <c r="E294">
        <v>570</v>
      </c>
      <c r="F294">
        <v>667</v>
      </c>
      <c r="G294">
        <v>1003</v>
      </c>
      <c r="H294" t="s">
        <v>13</v>
      </c>
      <c r="I294">
        <f t="shared" si="4"/>
        <v>98</v>
      </c>
      <c r="J294" t="str">
        <f>VLOOKUP(B294,Таксономия!A:D,4)</f>
        <v xml:space="preserve"> Gammaproteobacteria</v>
      </c>
    </row>
    <row r="295" spans="1:10" x14ac:dyDescent="0.3">
      <c r="A295" t="s">
        <v>351</v>
      </c>
      <c r="B295" t="s">
        <v>352</v>
      </c>
      <c r="C295">
        <v>764</v>
      </c>
      <c r="D295" t="s">
        <v>12</v>
      </c>
      <c r="E295">
        <v>227</v>
      </c>
      <c r="F295">
        <v>300</v>
      </c>
      <c r="G295">
        <v>1003</v>
      </c>
      <c r="H295" t="s">
        <v>13</v>
      </c>
      <c r="I295">
        <f t="shared" si="4"/>
        <v>74</v>
      </c>
      <c r="J295" t="str">
        <f>VLOOKUP(B295,Таксономия!A:D,4)</f>
        <v xml:space="preserve"> Gammaproteobacteria</v>
      </c>
    </row>
    <row r="296" spans="1:10" x14ac:dyDescent="0.3">
      <c r="A296" t="s">
        <v>351</v>
      </c>
      <c r="B296" t="s">
        <v>352</v>
      </c>
      <c r="C296">
        <v>764</v>
      </c>
      <c r="D296" t="s">
        <v>288</v>
      </c>
      <c r="E296">
        <v>65</v>
      </c>
      <c r="F296">
        <v>104</v>
      </c>
      <c r="G296">
        <v>11</v>
      </c>
      <c r="H296" t="s">
        <v>288</v>
      </c>
      <c r="I296">
        <f t="shared" si="4"/>
        <v>40</v>
      </c>
      <c r="J296" t="str">
        <f>VLOOKUP(B296,Таксономия!A:D,4)</f>
        <v xml:space="preserve"> Gammaproteobacteria</v>
      </c>
    </row>
    <row r="297" spans="1:10" x14ac:dyDescent="0.3">
      <c r="A297" t="s">
        <v>353</v>
      </c>
      <c r="B297" t="s">
        <v>354</v>
      </c>
      <c r="C297">
        <v>678</v>
      </c>
      <c r="D297" t="s">
        <v>12</v>
      </c>
      <c r="E297">
        <v>403</v>
      </c>
      <c r="F297">
        <v>471</v>
      </c>
      <c r="G297">
        <v>1003</v>
      </c>
      <c r="H297" t="s">
        <v>13</v>
      </c>
      <c r="I297">
        <f t="shared" si="4"/>
        <v>69</v>
      </c>
      <c r="J297" t="str">
        <f>VLOOKUP(B297,Таксономия!A:D,4)</f>
        <v xml:space="preserve"> Gammaproteobacteria</v>
      </c>
    </row>
    <row r="298" spans="1:10" x14ac:dyDescent="0.3">
      <c r="A298" t="s">
        <v>355</v>
      </c>
      <c r="B298" t="s">
        <v>356</v>
      </c>
      <c r="C298">
        <v>676</v>
      </c>
      <c r="D298" t="s">
        <v>12</v>
      </c>
      <c r="E298">
        <v>400</v>
      </c>
      <c r="F298">
        <v>468</v>
      </c>
      <c r="G298">
        <v>1003</v>
      </c>
      <c r="H298" t="s">
        <v>13</v>
      </c>
      <c r="I298">
        <f t="shared" si="4"/>
        <v>69</v>
      </c>
      <c r="J298" t="str">
        <f>VLOOKUP(B298,Таксономия!A:D,4)</f>
        <v xml:space="preserve"> Gammaproteobacteria</v>
      </c>
    </row>
    <row r="299" spans="1:10" x14ac:dyDescent="0.3">
      <c r="A299" t="s">
        <v>357</v>
      </c>
      <c r="B299" t="s">
        <v>358</v>
      </c>
      <c r="C299">
        <v>716</v>
      </c>
      <c r="D299" t="s">
        <v>12</v>
      </c>
      <c r="E299">
        <v>298</v>
      </c>
      <c r="F299">
        <v>363</v>
      </c>
      <c r="G299">
        <v>1003</v>
      </c>
      <c r="H299" t="s">
        <v>13</v>
      </c>
      <c r="I299">
        <f t="shared" si="4"/>
        <v>66</v>
      </c>
      <c r="J299" t="str">
        <f>VLOOKUP(B299,Таксономия!A:D,4)</f>
        <v xml:space="preserve"> Gammaproteobacteria</v>
      </c>
    </row>
    <row r="300" spans="1:10" x14ac:dyDescent="0.3">
      <c r="A300" t="s">
        <v>357</v>
      </c>
      <c r="B300" t="s">
        <v>358</v>
      </c>
      <c r="C300">
        <v>716</v>
      </c>
      <c r="D300" t="s">
        <v>282</v>
      </c>
      <c r="E300">
        <v>197</v>
      </c>
      <c r="F300">
        <v>295</v>
      </c>
      <c r="G300">
        <v>7</v>
      </c>
      <c r="H300" t="s">
        <v>282</v>
      </c>
      <c r="I300">
        <f t="shared" si="4"/>
        <v>99</v>
      </c>
      <c r="J300" t="str">
        <f>VLOOKUP(B300,Таксономия!A:D,4)</f>
        <v xml:space="preserve"> Gammaproteobacteria</v>
      </c>
    </row>
    <row r="301" spans="1:10" x14ac:dyDescent="0.3">
      <c r="A301" t="s">
        <v>359</v>
      </c>
      <c r="B301" t="s">
        <v>360</v>
      </c>
      <c r="C301">
        <v>218</v>
      </c>
      <c r="D301" t="s">
        <v>12</v>
      </c>
      <c r="E301">
        <v>125</v>
      </c>
      <c r="F301">
        <v>218</v>
      </c>
      <c r="G301">
        <v>1003</v>
      </c>
      <c r="H301" t="s">
        <v>13</v>
      </c>
      <c r="I301">
        <f t="shared" si="4"/>
        <v>94</v>
      </c>
      <c r="J301" t="str">
        <f>VLOOKUP(B301,Таксономия!A:D,4)</f>
        <v xml:space="preserve"> Alphaproteobacteria</v>
      </c>
    </row>
    <row r="302" spans="1:10" x14ac:dyDescent="0.3">
      <c r="A302" t="s">
        <v>361</v>
      </c>
      <c r="B302" t="s">
        <v>362</v>
      </c>
      <c r="C302">
        <v>676</v>
      </c>
      <c r="D302" t="s">
        <v>12</v>
      </c>
      <c r="E302">
        <v>400</v>
      </c>
      <c r="F302">
        <v>468</v>
      </c>
      <c r="G302">
        <v>1003</v>
      </c>
      <c r="H302" t="s">
        <v>13</v>
      </c>
      <c r="I302">
        <f t="shared" si="4"/>
        <v>69</v>
      </c>
      <c r="J302" t="str">
        <f>VLOOKUP(B302,Таксономия!A:D,4)</f>
        <v xml:space="preserve"> Gammaproteobacteria</v>
      </c>
    </row>
    <row r="303" spans="1:10" x14ac:dyDescent="0.3">
      <c r="A303" t="s">
        <v>363</v>
      </c>
      <c r="B303" t="s">
        <v>364</v>
      </c>
      <c r="C303">
        <v>678</v>
      </c>
      <c r="D303" t="s">
        <v>12</v>
      </c>
      <c r="E303">
        <v>403</v>
      </c>
      <c r="F303">
        <v>471</v>
      </c>
      <c r="G303">
        <v>1003</v>
      </c>
      <c r="H303" t="s">
        <v>13</v>
      </c>
      <c r="I303">
        <f t="shared" si="4"/>
        <v>69</v>
      </c>
      <c r="J303" t="str">
        <f>VLOOKUP(B303,Таксономия!A:D,4)</f>
        <v xml:space="preserve"> Gammaproteobacteria</v>
      </c>
    </row>
    <row r="304" spans="1:10" x14ac:dyDescent="0.3">
      <c r="A304" t="s">
        <v>365</v>
      </c>
      <c r="B304" t="s">
        <v>366</v>
      </c>
      <c r="C304">
        <v>741</v>
      </c>
      <c r="D304" t="s">
        <v>12</v>
      </c>
      <c r="E304">
        <v>319</v>
      </c>
      <c r="F304">
        <v>382</v>
      </c>
      <c r="G304">
        <v>1003</v>
      </c>
      <c r="H304" t="s">
        <v>13</v>
      </c>
      <c r="I304">
        <f t="shared" si="4"/>
        <v>64</v>
      </c>
      <c r="J304" t="str">
        <f>VLOOKUP(B304,Таксономия!A:D,4)</f>
        <v xml:space="preserve"> Gammaproteobacteria</v>
      </c>
    </row>
    <row r="305" spans="1:10" x14ac:dyDescent="0.3">
      <c r="A305" t="s">
        <v>365</v>
      </c>
      <c r="B305" t="s">
        <v>366</v>
      </c>
      <c r="C305">
        <v>741</v>
      </c>
      <c r="D305" t="s">
        <v>12</v>
      </c>
      <c r="E305">
        <v>635</v>
      </c>
      <c r="F305">
        <v>731</v>
      </c>
      <c r="G305">
        <v>1003</v>
      </c>
      <c r="H305" t="s">
        <v>13</v>
      </c>
      <c r="I305">
        <f t="shared" si="4"/>
        <v>97</v>
      </c>
      <c r="J305" t="str">
        <f>VLOOKUP(B305,Таксономия!A:D,4)</f>
        <v xml:space="preserve"> Gammaproteobacteria</v>
      </c>
    </row>
    <row r="306" spans="1:10" x14ac:dyDescent="0.3">
      <c r="A306" t="s">
        <v>365</v>
      </c>
      <c r="B306" t="s">
        <v>366</v>
      </c>
      <c r="C306">
        <v>741</v>
      </c>
      <c r="D306" t="s">
        <v>49</v>
      </c>
      <c r="E306">
        <v>1</v>
      </c>
      <c r="F306">
        <v>110</v>
      </c>
      <c r="G306">
        <v>61</v>
      </c>
      <c r="H306" t="s">
        <v>49</v>
      </c>
      <c r="I306">
        <f t="shared" si="4"/>
        <v>110</v>
      </c>
      <c r="J306" t="str">
        <f>VLOOKUP(B306,Таксономия!A:D,4)</f>
        <v xml:space="preserve"> Gammaproteobacteria</v>
      </c>
    </row>
    <row r="307" spans="1:10" x14ac:dyDescent="0.3">
      <c r="A307" t="s">
        <v>367</v>
      </c>
      <c r="B307" t="s">
        <v>368</v>
      </c>
      <c r="C307">
        <v>219</v>
      </c>
      <c r="D307" t="s">
        <v>12</v>
      </c>
      <c r="E307">
        <v>126</v>
      </c>
      <c r="F307">
        <v>219</v>
      </c>
      <c r="G307">
        <v>1003</v>
      </c>
      <c r="H307" t="s">
        <v>13</v>
      </c>
      <c r="I307">
        <f t="shared" si="4"/>
        <v>94</v>
      </c>
      <c r="J307" t="str">
        <f>VLOOKUP(B307,Таксономия!A:D,4)</f>
        <v xml:space="preserve"> Alphaproteobacteria</v>
      </c>
    </row>
    <row r="308" spans="1:10" x14ac:dyDescent="0.3">
      <c r="A308" t="s">
        <v>369</v>
      </c>
      <c r="B308" t="s">
        <v>370</v>
      </c>
      <c r="C308">
        <v>219</v>
      </c>
      <c r="D308" t="s">
        <v>12</v>
      </c>
      <c r="E308">
        <v>126</v>
      </c>
      <c r="F308">
        <v>219</v>
      </c>
      <c r="G308">
        <v>1003</v>
      </c>
      <c r="H308" t="s">
        <v>13</v>
      </c>
      <c r="I308">
        <f t="shared" si="4"/>
        <v>94</v>
      </c>
      <c r="J308" t="str">
        <f>VLOOKUP(B308,Таксономия!A:D,4)</f>
        <v xml:space="preserve"> Alphaproteobacteria</v>
      </c>
    </row>
    <row r="309" spans="1:10" x14ac:dyDescent="0.3">
      <c r="A309" t="s">
        <v>371</v>
      </c>
      <c r="B309" t="s">
        <v>372</v>
      </c>
      <c r="C309">
        <v>655</v>
      </c>
      <c r="D309" t="s">
        <v>12</v>
      </c>
      <c r="E309">
        <v>92</v>
      </c>
      <c r="F309">
        <v>158</v>
      </c>
      <c r="G309">
        <v>1003</v>
      </c>
      <c r="H309" t="s">
        <v>13</v>
      </c>
      <c r="I309">
        <f t="shared" si="4"/>
        <v>67</v>
      </c>
      <c r="J309" t="str">
        <f>VLOOKUP(B309,Таксономия!A:D,4)</f>
        <v xml:space="preserve"> Betaproteobacteria</v>
      </c>
    </row>
    <row r="310" spans="1:10" x14ac:dyDescent="0.3">
      <c r="A310" t="s">
        <v>371</v>
      </c>
      <c r="B310" t="s">
        <v>372</v>
      </c>
      <c r="C310">
        <v>655</v>
      </c>
      <c r="D310" t="s">
        <v>12</v>
      </c>
      <c r="E310">
        <v>166</v>
      </c>
      <c r="F310">
        <v>239</v>
      </c>
      <c r="G310">
        <v>1003</v>
      </c>
      <c r="H310" t="s">
        <v>13</v>
      </c>
      <c r="I310">
        <f t="shared" si="4"/>
        <v>74</v>
      </c>
      <c r="J310" t="str">
        <f>VLOOKUP(B310,Таксономия!A:D,4)</f>
        <v xml:space="preserve"> Betaproteobacteria</v>
      </c>
    </row>
    <row r="311" spans="1:10" x14ac:dyDescent="0.3">
      <c r="A311" t="s">
        <v>371</v>
      </c>
      <c r="B311" t="s">
        <v>372</v>
      </c>
      <c r="C311">
        <v>655</v>
      </c>
      <c r="D311" t="s">
        <v>12</v>
      </c>
      <c r="E311">
        <v>274</v>
      </c>
      <c r="F311">
        <v>341</v>
      </c>
      <c r="G311">
        <v>1003</v>
      </c>
      <c r="H311" t="s">
        <v>13</v>
      </c>
      <c r="I311">
        <f t="shared" si="4"/>
        <v>68</v>
      </c>
      <c r="J311" t="str">
        <f>VLOOKUP(B311,Таксономия!A:D,4)</f>
        <v xml:space="preserve"> Betaproteobacteria</v>
      </c>
    </row>
    <row r="312" spans="1:10" x14ac:dyDescent="0.3">
      <c r="A312" t="s">
        <v>371</v>
      </c>
      <c r="B312" t="s">
        <v>372</v>
      </c>
      <c r="C312">
        <v>655</v>
      </c>
      <c r="D312" t="s">
        <v>373</v>
      </c>
      <c r="E312">
        <v>342</v>
      </c>
      <c r="F312">
        <v>364</v>
      </c>
      <c r="G312">
        <v>2</v>
      </c>
      <c r="H312" t="s">
        <v>373</v>
      </c>
      <c r="I312">
        <f t="shared" si="4"/>
        <v>23</v>
      </c>
      <c r="J312" t="str">
        <f>VLOOKUP(B312,Таксономия!A:D,4)</f>
        <v xml:space="preserve"> Betaproteobacteria</v>
      </c>
    </row>
    <row r="313" spans="1:10" x14ac:dyDescent="0.3">
      <c r="A313" t="s">
        <v>371</v>
      </c>
      <c r="B313" t="s">
        <v>372</v>
      </c>
      <c r="C313">
        <v>655</v>
      </c>
      <c r="D313" t="s">
        <v>373</v>
      </c>
      <c r="E313">
        <v>441</v>
      </c>
      <c r="F313">
        <v>460</v>
      </c>
      <c r="G313">
        <v>2</v>
      </c>
      <c r="H313" t="s">
        <v>373</v>
      </c>
      <c r="I313">
        <f t="shared" si="4"/>
        <v>20</v>
      </c>
      <c r="J313" t="str">
        <f>VLOOKUP(B313,Таксономия!A:D,4)</f>
        <v xml:space="preserve"> Betaproteobacteria</v>
      </c>
    </row>
    <row r="314" spans="1:10" x14ac:dyDescent="0.3">
      <c r="A314" t="s">
        <v>374</v>
      </c>
      <c r="B314" t="s">
        <v>375</v>
      </c>
      <c r="C314">
        <v>130</v>
      </c>
      <c r="D314" t="s">
        <v>12</v>
      </c>
      <c r="E314">
        <v>47</v>
      </c>
      <c r="F314">
        <v>109</v>
      </c>
      <c r="G314">
        <v>1003</v>
      </c>
      <c r="H314" t="s">
        <v>13</v>
      </c>
      <c r="I314">
        <f t="shared" si="4"/>
        <v>63</v>
      </c>
      <c r="J314" t="str">
        <f>VLOOKUP(B314,Таксономия!A:D,4)</f>
        <v xml:space="preserve"> Betaproteobacteria</v>
      </c>
    </row>
    <row r="315" spans="1:10" x14ac:dyDescent="0.3">
      <c r="A315" t="s">
        <v>376</v>
      </c>
      <c r="B315" t="s">
        <v>377</v>
      </c>
      <c r="C315">
        <v>199</v>
      </c>
      <c r="D315" t="s">
        <v>12</v>
      </c>
      <c r="E315">
        <v>127</v>
      </c>
      <c r="F315">
        <v>187</v>
      </c>
      <c r="G315">
        <v>1003</v>
      </c>
      <c r="H315" t="s">
        <v>13</v>
      </c>
      <c r="I315">
        <f t="shared" si="4"/>
        <v>61</v>
      </c>
      <c r="J315" t="str">
        <f>VLOOKUP(B315,Таксономия!A:D,4)</f>
        <v xml:space="preserve"> Betaproteobacteria</v>
      </c>
    </row>
    <row r="316" spans="1:10" x14ac:dyDescent="0.3">
      <c r="A316" t="s">
        <v>378</v>
      </c>
      <c r="B316" t="s">
        <v>379</v>
      </c>
      <c r="C316">
        <v>350</v>
      </c>
      <c r="D316" t="s">
        <v>12</v>
      </c>
      <c r="E316">
        <v>276</v>
      </c>
      <c r="F316">
        <v>336</v>
      </c>
      <c r="G316">
        <v>1003</v>
      </c>
      <c r="H316" t="s">
        <v>13</v>
      </c>
      <c r="I316">
        <f t="shared" si="4"/>
        <v>61</v>
      </c>
      <c r="J316" t="str">
        <f>VLOOKUP(B316,Таксономия!A:D,4)</f>
        <v xml:space="preserve"> Betaproteobacteria</v>
      </c>
    </row>
    <row r="317" spans="1:10" x14ac:dyDescent="0.3">
      <c r="A317" t="s">
        <v>378</v>
      </c>
      <c r="B317" t="s">
        <v>379</v>
      </c>
      <c r="C317">
        <v>350</v>
      </c>
      <c r="D317" t="s">
        <v>306</v>
      </c>
      <c r="E317">
        <v>24</v>
      </c>
      <c r="F317">
        <v>101</v>
      </c>
      <c r="G317">
        <v>9400</v>
      </c>
      <c r="H317" t="s">
        <v>307</v>
      </c>
      <c r="I317">
        <f t="shared" si="4"/>
        <v>78</v>
      </c>
      <c r="J317" t="str">
        <f>VLOOKUP(B317,Таксономия!A:D,4)</f>
        <v xml:space="preserve"> Betaproteobacteria</v>
      </c>
    </row>
    <row r="318" spans="1:10" x14ac:dyDescent="0.3">
      <c r="A318" t="s">
        <v>380</v>
      </c>
      <c r="B318" t="s">
        <v>381</v>
      </c>
      <c r="C318">
        <v>160</v>
      </c>
      <c r="D318" t="s">
        <v>12</v>
      </c>
      <c r="E318">
        <v>53</v>
      </c>
      <c r="F318">
        <v>130</v>
      </c>
      <c r="G318">
        <v>1003</v>
      </c>
      <c r="H318" t="s">
        <v>13</v>
      </c>
      <c r="I318">
        <f t="shared" si="4"/>
        <v>78</v>
      </c>
      <c r="J318" t="str">
        <f>VLOOKUP(B318,Таксономия!A:D,4)</f>
        <v xml:space="preserve"> Betaproteobacteria</v>
      </c>
    </row>
    <row r="319" spans="1:10" x14ac:dyDescent="0.3">
      <c r="A319" t="s">
        <v>382</v>
      </c>
      <c r="B319" t="s">
        <v>383</v>
      </c>
      <c r="C319">
        <v>219</v>
      </c>
      <c r="D319" t="s">
        <v>12</v>
      </c>
      <c r="E319">
        <v>51</v>
      </c>
      <c r="F319">
        <v>111</v>
      </c>
      <c r="G319">
        <v>1003</v>
      </c>
      <c r="H319" t="s">
        <v>13</v>
      </c>
      <c r="I319">
        <f t="shared" si="4"/>
        <v>61</v>
      </c>
      <c r="J319" t="str">
        <f>VLOOKUP(B319,Таксономия!A:D,4)</f>
        <v xml:space="preserve"> Alphaproteobacteria</v>
      </c>
    </row>
    <row r="320" spans="1:10" x14ac:dyDescent="0.3">
      <c r="A320" t="s">
        <v>382</v>
      </c>
      <c r="B320" t="s">
        <v>383</v>
      </c>
      <c r="C320">
        <v>219</v>
      </c>
      <c r="D320" t="s">
        <v>12</v>
      </c>
      <c r="E320">
        <v>126</v>
      </c>
      <c r="F320">
        <v>219</v>
      </c>
      <c r="G320">
        <v>1003</v>
      </c>
      <c r="H320" t="s">
        <v>13</v>
      </c>
      <c r="I320">
        <f t="shared" si="4"/>
        <v>94</v>
      </c>
      <c r="J320" t="str">
        <f>VLOOKUP(B320,Таксономия!A:D,4)</f>
        <v xml:space="preserve"> Alphaproteobacteria</v>
      </c>
    </row>
    <row r="321" spans="1:10" x14ac:dyDescent="0.3">
      <c r="A321" t="s">
        <v>384</v>
      </c>
      <c r="B321" t="s">
        <v>385</v>
      </c>
      <c r="C321">
        <v>217</v>
      </c>
      <c r="D321" t="s">
        <v>27</v>
      </c>
      <c r="E321">
        <v>34</v>
      </c>
      <c r="F321">
        <v>109</v>
      </c>
      <c r="G321">
        <v>410</v>
      </c>
      <c r="H321" t="s">
        <v>28</v>
      </c>
      <c r="I321">
        <f t="shared" si="4"/>
        <v>76</v>
      </c>
      <c r="J321" t="str">
        <f>VLOOKUP(B321,Таксономия!A:D,4)</f>
        <v xml:space="preserve"> Opitutae</v>
      </c>
    </row>
    <row r="322" spans="1:10" x14ac:dyDescent="0.3">
      <c r="A322" t="s">
        <v>384</v>
      </c>
      <c r="B322" t="s">
        <v>385</v>
      </c>
      <c r="C322">
        <v>217</v>
      </c>
      <c r="D322" t="s">
        <v>12</v>
      </c>
      <c r="E322">
        <v>125</v>
      </c>
      <c r="F322">
        <v>217</v>
      </c>
      <c r="G322">
        <v>1003</v>
      </c>
      <c r="H322" t="s">
        <v>13</v>
      </c>
      <c r="I322">
        <f t="shared" si="4"/>
        <v>93</v>
      </c>
      <c r="J322" t="str">
        <f>VLOOKUP(B322,Таксономия!A:D,4)</f>
        <v xml:space="preserve"> Opitutae</v>
      </c>
    </row>
    <row r="323" spans="1:10" x14ac:dyDescent="0.3">
      <c r="A323" t="s">
        <v>386</v>
      </c>
      <c r="B323" t="s">
        <v>387</v>
      </c>
      <c r="C323">
        <v>234</v>
      </c>
      <c r="D323" t="s">
        <v>12</v>
      </c>
      <c r="E323">
        <v>47</v>
      </c>
      <c r="F323">
        <v>106</v>
      </c>
      <c r="G323">
        <v>1003</v>
      </c>
      <c r="H323" t="s">
        <v>13</v>
      </c>
      <c r="I323">
        <f t="shared" ref="I323:I386" si="5">F323-E323+1</f>
        <v>60</v>
      </c>
      <c r="J323" t="str">
        <f>VLOOKUP(B323,Таксономия!A:D,4)</f>
        <v xml:space="preserve"> Verrucomicrobiae</v>
      </c>
    </row>
    <row r="324" spans="1:10" x14ac:dyDescent="0.3">
      <c r="A324" t="s">
        <v>386</v>
      </c>
      <c r="B324" t="s">
        <v>387</v>
      </c>
      <c r="C324">
        <v>234</v>
      </c>
      <c r="D324" t="s">
        <v>12</v>
      </c>
      <c r="E324">
        <v>128</v>
      </c>
      <c r="F324">
        <v>234</v>
      </c>
      <c r="G324">
        <v>1003</v>
      </c>
      <c r="H324" t="s">
        <v>13</v>
      </c>
      <c r="I324">
        <f t="shared" si="5"/>
        <v>107</v>
      </c>
      <c r="J324" t="str">
        <f>VLOOKUP(B324,Таксономия!A:D,4)</f>
        <v xml:space="preserve"> Verrucomicrobiae</v>
      </c>
    </row>
    <row r="325" spans="1:10" x14ac:dyDescent="0.3">
      <c r="A325" t="s">
        <v>388</v>
      </c>
      <c r="B325" t="s">
        <v>389</v>
      </c>
      <c r="C325">
        <v>218</v>
      </c>
      <c r="D325" t="s">
        <v>27</v>
      </c>
      <c r="E325">
        <v>36</v>
      </c>
      <c r="F325">
        <v>111</v>
      </c>
      <c r="G325">
        <v>410</v>
      </c>
      <c r="H325" t="s">
        <v>28</v>
      </c>
      <c r="I325">
        <f t="shared" si="5"/>
        <v>76</v>
      </c>
      <c r="J325" t="str">
        <f>VLOOKUP(B325,Таксономия!A:D,4)</f>
        <v xml:space="preserve"> unclassified Verrucomicrobia</v>
      </c>
    </row>
    <row r="326" spans="1:10" x14ac:dyDescent="0.3">
      <c r="A326" t="s">
        <v>388</v>
      </c>
      <c r="B326" t="s">
        <v>389</v>
      </c>
      <c r="C326">
        <v>218</v>
      </c>
      <c r="D326" t="s">
        <v>12</v>
      </c>
      <c r="E326">
        <v>125</v>
      </c>
      <c r="F326">
        <v>218</v>
      </c>
      <c r="G326">
        <v>1003</v>
      </c>
      <c r="H326" t="s">
        <v>13</v>
      </c>
      <c r="I326">
        <f t="shared" si="5"/>
        <v>94</v>
      </c>
      <c r="J326" t="str">
        <f>VLOOKUP(B326,Таксономия!A:D,4)</f>
        <v xml:space="preserve"> unclassified Verrucomicrobia</v>
      </c>
    </row>
    <row r="327" spans="1:10" x14ac:dyDescent="0.3">
      <c r="A327" t="s">
        <v>390</v>
      </c>
      <c r="B327" t="s">
        <v>391</v>
      </c>
      <c r="C327">
        <v>326</v>
      </c>
      <c r="D327" t="s">
        <v>12</v>
      </c>
      <c r="E327">
        <v>37</v>
      </c>
      <c r="F327">
        <v>96</v>
      </c>
      <c r="G327">
        <v>1003</v>
      </c>
      <c r="H327" t="s">
        <v>13</v>
      </c>
      <c r="I327">
        <f t="shared" si="5"/>
        <v>60</v>
      </c>
      <c r="J327" t="str">
        <f>VLOOKUP(B327,Таксономия!A:D,4)</f>
        <v xml:space="preserve"> Deltaproteobacteria</v>
      </c>
    </row>
    <row r="328" spans="1:10" x14ac:dyDescent="0.3">
      <c r="A328" t="s">
        <v>390</v>
      </c>
      <c r="B328" t="s">
        <v>391</v>
      </c>
      <c r="C328">
        <v>326</v>
      </c>
      <c r="D328" t="s">
        <v>392</v>
      </c>
      <c r="E328">
        <v>98</v>
      </c>
      <c r="F328">
        <v>323</v>
      </c>
      <c r="G328">
        <v>7526</v>
      </c>
      <c r="H328" t="s">
        <v>393</v>
      </c>
      <c r="I328">
        <f t="shared" si="5"/>
        <v>226</v>
      </c>
      <c r="J328" t="str">
        <f>VLOOKUP(B328,Таксономия!A:D,4)</f>
        <v xml:space="preserve"> Deltaproteobacteria</v>
      </c>
    </row>
    <row r="329" spans="1:10" x14ac:dyDescent="0.3">
      <c r="A329" t="s">
        <v>394</v>
      </c>
      <c r="B329" t="s">
        <v>395</v>
      </c>
      <c r="C329">
        <v>615</v>
      </c>
      <c r="D329" t="s">
        <v>396</v>
      </c>
      <c r="E329">
        <v>1</v>
      </c>
      <c r="F329">
        <v>78</v>
      </c>
      <c r="G329">
        <v>2644</v>
      </c>
      <c r="H329" t="s">
        <v>397</v>
      </c>
      <c r="I329">
        <f t="shared" si="5"/>
        <v>78</v>
      </c>
      <c r="J329" t="str">
        <f>VLOOKUP(B329,Таксономия!A:D,4)</f>
        <v xml:space="preserve"> Deltaproteobacteria</v>
      </c>
    </row>
    <row r="330" spans="1:10" x14ac:dyDescent="0.3">
      <c r="A330" t="s">
        <v>394</v>
      </c>
      <c r="B330" t="s">
        <v>395</v>
      </c>
      <c r="C330">
        <v>615</v>
      </c>
      <c r="D330" t="s">
        <v>12</v>
      </c>
      <c r="E330">
        <v>94</v>
      </c>
      <c r="F330">
        <v>166</v>
      </c>
      <c r="G330">
        <v>1003</v>
      </c>
      <c r="H330" t="s">
        <v>13</v>
      </c>
      <c r="I330">
        <f t="shared" si="5"/>
        <v>73</v>
      </c>
      <c r="J330" t="str">
        <f>VLOOKUP(B330,Таксономия!A:D,4)</f>
        <v xml:space="preserve"> Deltaproteobacteria</v>
      </c>
    </row>
    <row r="331" spans="1:10" x14ac:dyDescent="0.3">
      <c r="A331" t="s">
        <v>398</v>
      </c>
      <c r="B331" t="s">
        <v>399</v>
      </c>
      <c r="C331">
        <v>782</v>
      </c>
      <c r="D331" t="s">
        <v>12</v>
      </c>
      <c r="E331">
        <v>303</v>
      </c>
      <c r="F331">
        <v>393</v>
      </c>
      <c r="G331">
        <v>1003</v>
      </c>
      <c r="H331" t="s">
        <v>13</v>
      </c>
      <c r="I331">
        <f t="shared" si="5"/>
        <v>91</v>
      </c>
      <c r="J331" t="str">
        <f>VLOOKUP(B331,Таксономия!A:D,4)</f>
        <v xml:space="preserve"> Deltaproteobacteria</v>
      </c>
    </row>
    <row r="332" spans="1:10" x14ac:dyDescent="0.3">
      <c r="A332" t="s">
        <v>400</v>
      </c>
      <c r="B332" t="s">
        <v>401</v>
      </c>
      <c r="C332">
        <v>809</v>
      </c>
      <c r="D332" t="s">
        <v>12</v>
      </c>
      <c r="E332">
        <v>356</v>
      </c>
      <c r="F332">
        <v>426</v>
      </c>
      <c r="G332">
        <v>1003</v>
      </c>
      <c r="H332" t="s">
        <v>13</v>
      </c>
      <c r="I332">
        <f t="shared" si="5"/>
        <v>71</v>
      </c>
      <c r="J332" t="str">
        <f>VLOOKUP(B332,Таксономия!A:D,4)</f>
        <v xml:space="preserve"> Deltaproteobacteria</v>
      </c>
    </row>
    <row r="333" spans="1:10" x14ac:dyDescent="0.3">
      <c r="A333" t="s">
        <v>400</v>
      </c>
      <c r="B333" t="s">
        <v>401</v>
      </c>
      <c r="C333">
        <v>809</v>
      </c>
      <c r="D333" t="s">
        <v>12</v>
      </c>
      <c r="E333">
        <v>727</v>
      </c>
      <c r="F333">
        <v>797</v>
      </c>
      <c r="G333">
        <v>1003</v>
      </c>
      <c r="H333" t="s">
        <v>13</v>
      </c>
      <c r="I333">
        <f t="shared" si="5"/>
        <v>71</v>
      </c>
      <c r="J333" t="str">
        <f>VLOOKUP(B333,Таксономия!A:D,4)</f>
        <v xml:space="preserve"> Deltaproteobacteria</v>
      </c>
    </row>
    <row r="334" spans="1:10" x14ac:dyDescent="0.3">
      <c r="A334" t="s">
        <v>400</v>
      </c>
      <c r="B334" t="s">
        <v>401</v>
      </c>
      <c r="C334">
        <v>809</v>
      </c>
      <c r="D334" t="s">
        <v>402</v>
      </c>
      <c r="E334">
        <v>64</v>
      </c>
      <c r="F334">
        <v>269</v>
      </c>
      <c r="G334">
        <v>15</v>
      </c>
      <c r="H334" t="s">
        <v>402</v>
      </c>
      <c r="I334">
        <f t="shared" si="5"/>
        <v>206</v>
      </c>
      <c r="J334" t="str">
        <f>VLOOKUP(B334,Таксономия!A:D,4)</f>
        <v xml:space="preserve"> Deltaproteobacteria</v>
      </c>
    </row>
    <row r="335" spans="1:10" x14ac:dyDescent="0.3">
      <c r="A335" t="s">
        <v>403</v>
      </c>
      <c r="B335" t="s">
        <v>404</v>
      </c>
      <c r="C335">
        <v>84</v>
      </c>
      <c r="D335" t="s">
        <v>12</v>
      </c>
      <c r="E335">
        <v>9</v>
      </c>
      <c r="F335">
        <v>82</v>
      </c>
      <c r="G335">
        <v>1003</v>
      </c>
      <c r="H335" t="s">
        <v>13</v>
      </c>
      <c r="I335">
        <f t="shared" si="5"/>
        <v>74</v>
      </c>
      <c r="J335" t="str">
        <f>VLOOKUP(B335,Таксономия!A:D,4)</f>
        <v xml:space="preserve"> Deltaproteobacteria</v>
      </c>
    </row>
    <row r="336" spans="1:10" x14ac:dyDescent="0.3">
      <c r="A336" t="s">
        <v>405</v>
      </c>
      <c r="B336" t="s">
        <v>406</v>
      </c>
      <c r="C336">
        <v>100</v>
      </c>
      <c r="D336" t="s">
        <v>12</v>
      </c>
      <c r="E336">
        <v>37</v>
      </c>
      <c r="F336">
        <v>100</v>
      </c>
      <c r="G336">
        <v>1003</v>
      </c>
      <c r="H336" t="s">
        <v>13</v>
      </c>
      <c r="I336">
        <f t="shared" si="5"/>
        <v>64</v>
      </c>
      <c r="J336" t="str">
        <f>VLOOKUP(B336,Таксономия!A:D,4)</f>
        <v xml:space="preserve"> Deltaproteobacteria</v>
      </c>
    </row>
    <row r="337" spans="1:10" x14ac:dyDescent="0.3">
      <c r="A337" t="s">
        <v>407</v>
      </c>
      <c r="B337" t="s">
        <v>408</v>
      </c>
      <c r="C337">
        <v>89</v>
      </c>
      <c r="D337" t="s">
        <v>12</v>
      </c>
      <c r="E337">
        <v>34</v>
      </c>
      <c r="F337">
        <v>88</v>
      </c>
      <c r="G337">
        <v>1003</v>
      </c>
      <c r="H337" t="s">
        <v>13</v>
      </c>
      <c r="I337">
        <f t="shared" si="5"/>
        <v>55</v>
      </c>
      <c r="J337" t="str">
        <f>VLOOKUP(B337,Таксономия!A:D,4)</f>
        <v xml:space="preserve"> Deltaproteobacteria</v>
      </c>
    </row>
    <row r="338" spans="1:10" x14ac:dyDescent="0.3">
      <c r="A338" t="s">
        <v>409</v>
      </c>
      <c r="B338" t="s">
        <v>410</v>
      </c>
      <c r="C338">
        <v>335</v>
      </c>
      <c r="D338" t="s">
        <v>12</v>
      </c>
      <c r="E338">
        <v>36</v>
      </c>
      <c r="F338">
        <v>100</v>
      </c>
      <c r="G338">
        <v>1003</v>
      </c>
      <c r="H338" t="s">
        <v>13</v>
      </c>
      <c r="I338">
        <f t="shared" si="5"/>
        <v>65</v>
      </c>
      <c r="J338" t="str">
        <f>VLOOKUP(B338,Таксономия!A:D,4)</f>
        <v xml:space="preserve"> Deltaproteobacteria</v>
      </c>
    </row>
    <row r="339" spans="1:10" x14ac:dyDescent="0.3">
      <c r="A339" t="s">
        <v>409</v>
      </c>
      <c r="B339" t="s">
        <v>410</v>
      </c>
      <c r="C339">
        <v>335</v>
      </c>
      <c r="D339" t="s">
        <v>12</v>
      </c>
      <c r="E339">
        <v>115</v>
      </c>
      <c r="F339">
        <v>175</v>
      </c>
      <c r="G339">
        <v>1003</v>
      </c>
      <c r="H339" t="s">
        <v>13</v>
      </c>
      <c r="I339">
        <f t="shared" si="5"/>
        <v>61</v>
      </c>
      <c r="J339" t="str">
        <f>VLOOKUP(B339,Таксономия!A:D,4)</f>
        <v xml:space="preserve"> Deltaproteobacteria</v>
      </c>
    </row>
    <row r="340" spans="1:10" x14ac:dyDescent="0.3">
      <c r="A340" t="s">
        <v>409</v>
      </c>
      <c r="B340" t="s">
        <v>410</v>
      </c>
      <c r="C340">
        <v>335</v>
      </c>
      <c r="D340" t="s">
        <v>12</v>
      </c>
      <c r="E340">
        <v>192</v>
      </c>
      <c r="F340">
        <v>254</v>
      </c>
      <c r="G340">
        <v>1003</v>
      </c>
      <c r="H340" t="s">
        <v>13</v>
      </c>
      <c r="I340">
        <f t="shared" si="5"/>
        <v>63</v>
      </c>
      <c r="J340" t="str">
        <f>VLOOKUP(B340,Таксономия!A:D,4)</f>
        <v xml:space="preserve"> Deltaproteobacteria</v>
      </c>
    </row>
    <row r="341" spans="1:10" x14ac:dyDescent="0.3">
      <c r="A341" t="s">
        <v>409</v>
      </c>
      <c r="B341" t="s">
        <v>410</v>
      </c>
      <c r="C341">
        <v>335</v>
      </c>
      <c r="D341" t="s">
        <v>12</v>
      </c>
      <c r="E341">
        <v>272</v>
      </c>
      <c r="F341">
        <v>333</v>
      </c>
      <c r="G341">
        <v>1003</v>
      </c>
      <c r="H341" t="s">
        <v>13</v>
      </c>
      <c r="I341">
        <f t="shared" si="5"/>
        <v>62</v>
      </c>
      <c r="J341" t="str">
        <f>VLOOKUP(B341,Таксономия!A:D,4)</f>
        <v xml:space="preserve"> Deltaproteobacteria</v>
      </c>
    </row>
    <row r="342" spans="1:10" x14ac:dyDescent="0.3">
      <c r="A342" t="s">
        <v>411</v>
      </c>
      <c r="B342" t="s">
        <v>412</v>
      </c>
      <c r="C342">
        <v>625</v>
      </c>
      <c r="D342" t="s">
        <v>12</v>
      </c>
      <c r="E342">
        <v>293</v>
      </c>
      <c r="F342">
        <v>356</v>
      </c>
      <c r="G342">
        <v>1003</v>
      </c>
      <c r="H342" t="s">
        <v>13</v>
      </c>
      <c r="I342">
        <f t="shared" si="5"/>
        <v>64</v>
      </c>
      <c r="J342" t="str">
        <f>VLOOKUP(B342,Таксономия!A:D,4)</f>
        <v xml:space="preserve"> Deltaproteobacteria</v>
      </c>
    </row>
    <row r="343" spans="1:10" x14ac:dyDescent="0.3">
      <c r="A343" t="s">
        <v>411</v>
      </c>
      <c r="B343" t="s">
        <v>412</v>
      </c>
      <c r="C343">
        <v>625</v>
      </c>
      <c r="D343" t="s">
        <v>413</v>
      </c>
      <c r="E343">
        <v>124</v>
      </c>
      <c r="F343">
        <v>292</v>
      </c>
      <c r="G343">
        <v>9</v>
      </c>
      <c r="H343" t="s">
        <v>413</v>
      </c>
      <c r="I343">
        <f t="shared" si="5"/>
        <v>169</v>
      </c>
      <c r="J343" t="str">
        <f>VLOOKUP(B343,Таксономия!A:D,4)</f>
        <v xml:space="preserve"> Deltaproteobacteria</v>
      </c>
    </row>
    <row r="344" spans="1:10" x14ac:dyDescent="0.3">
      <c r="A344" t="s">
        <v>414</v>
      </c>
      <c r="B344" t="s">
        <v>415</v>
      </c>
      <c r="C344">
        <v>98</v>
      </c>
      <c r="D344" t="s">
        <v>12</v>
      </c>
      <c r="E344">
        <v>38</v>
      </c>
      <c r="F344">
        <v>97</v>
      </c>
      <c r="G344">
        <v>1003</v>
      </c>
      <c r="H344" t="s">
        <v>13</v>
      </c>
      <c r="I344">
        <f t="shared" si="5"/>
        <v>60</v>
      </c>
      <c r="J344" t="str">
        <f>VLOOKUP(B344,Таксономия!A:D,4)</f>
        <v xml:space="preserve"> Deltaproteobacteria</v>
      </c>
    </row>
    <row r="345" spans="1:10" x14ac:dyDescent="0.3">
      <c r="A345" t="s">
        <v>416</v>
      </c>
      <c r="B345" t="s">
        <v>417</v>
      </c>
      <c r="C345">
        <v>337</v>
      </c>
      <c r="D345" t="s">
        <v>12</v>
      </c>
      <c r="E345">
        <v>38</v>
      </c>
      <c r="F345">
        <v>103</v>
      </c>
      <c r="G345">
        <v>1003</v>
      </c>
      <c r="H345" t="s">
        <v>13</v>
      </c>
      <c r="I345">
        <f t="shared" si="5"/>
        <v>66</v>
      </c>
      <c r="J345" t="str">
        <f>VLOOKUP(B345,Таксономия!A:D,4)</f>
        <v xml:space="preserve"> Deltaproteobacteria</v>
      </c>
    </row>
    <row r="346" spans="1:10" x14ac:dyDescent="0.3">
      <c r="A346" t="s">
        <v>416</v>
      </c>
      <c r="B346" t="s">
        <v>417</v>
      </c>
      <c r="C346">
        <v>337</v>
      </c>
      <c r="D346" t="s">
        <v>12</v>
      </c>
      <c r="E346">
        <v>117</v>
      </c>
      <c r="F346">
        <v>178</v>
      </c>
      <c r="G346">
        <v>1003</v>
      </c>
      <c r="H346" t="s">
        <v>13</v>
      </c>
      <c r="I346">
        <f t="shared" si="5"/>
        <v>62</v>
      </c>
      <c r="J346" t="str">
        <f>VLOOKUP(B346,Таксономия!A:D,4)</f>
        <v xml:space="preserve"> Deltaproteobacteria</v>
      </c>
    </row>
    <row r="347" spans="1:10" x14ac:dyDescent="0.3">
      <c r="A347" t="s">
        <v>416</v>
      </c>
      <c r="B347" t="s">
        <v>417</v>
      </c>
      <c r="C347">
        <v>337</v>
      </c>
      <c r="D347" t="s">
        <v>12</v>
      </c>
      <c r="E347">
        <v>192</v>
      </c>
      <c r="F347">
        <v>255</v>
      </c>
      <c r="G347">
        <v>1003</v>
      </c>
      <c r="H347" t="s">
        <v>13</v>
      </c>
      <c r="I347">
        <f t="shared" si="5"/>
        <v>64</v>
      </c>
      <c r="J347" t="str">
        <f>VLOOKUP(B347,Таксономия!A:D,4)</f>
        <v xml:space="preserve"> Deltaproteobacteria</v>
      </c>
    </row>
    <row r="348" spans="1:10" x14ac:dyDescent="0.3">
      <c r="A348" t="s">
        <v>416</v>
      </c>
      <c r="B348" t="s">
        <v>417</v>
      </c>
      <c r="C348">
        <v>337</v>
      </c>
      <c r="D348" t="s">
        <v>12</v>
      </c>
      <c r="E348">
        <v>274</v>
      </c>
      <c r="F348">
        <v>335</v>
      </c>
      <c r="G348">
        <v>1003</v>
      </c>
      <c r="H348" t="s">
        <v>13</v>
      </c>
      <c r="I348">
        <f t="shared" si="5"/>
        <v>62</v>
      </c>
      <c r="J348" t="str">
        <f>VLOOKUP(B348,Таксономия!A:D,4)</f>
        <v xml:space="preserve"> Deltaproteobacteria</v>
      </c>
    </row>
    <row r="349" spans="1:10" x14ac:dyDescent="0.3">
      <c r="A349" t="s">
        <v>418</v>
      </c>
      <c r="B349" t="s">
        <v>419</v>
      </c>
      <c r="C349">
        <v>126</v>
      </c>
      <c r="D349" t="s">
        <v>12</v>
      </c>
      <c r="E349">
        <v>40</v>
      </c>
      <c r="F349">
        <v>107</v>
      </c>
      <c r="G349">
        <v>1003</v>
      </c>
      <c r="H349" t="s">
        <v>13</v>
      </c>
      <c r="I349">
        <f t="shared" si="5"/>
        <v>68</v>
      </c>
      <c r="J349" t="str">
        <f>VLOOKUP(B349,Таксономия!A:D,4)</f>
        <v xml:space="preserve"> Deltaproteobacteria</v>
      </c>
    </row>
    <row r="350" spans="1:10" x14ac:dyDescent="0.3">
      <c r="A350" t="s">
        <v>420</v>
      </c>
      <c r="B350" t="s">
        <v>421</v>
      </c>
      <c r="C350">
        <v>279</v>
      </c>
      <c r="D350" t="s">
        <v>12</v>
      </c>
      <c r="E350">
        <v>80</v>
      </c>
      <c r="F350">
        <v>151</v>
      </c>
      <c r="G350">
        <v>1003</v>
      </c>
      <c r="H350" t="s">
        <v>13</v>
      </c>
      <c r="I350">
        <f t="shared" si="5"/>
        <v>72</v>
      </c>
      <c r="J350" t="str">
        <f>VLOOKUP(B350,Таксономия!A:D,4)</f>
        <v xml:space="preserve"> Chlorobia</v>
      </c>
    </row>
    <row r="351" spans="1:10" x14ac:dyDescent="0.3">
      <c r="A351" t="s">
        <v>420</v>
      </c>
      <c r="B351" t="s">
        <v>421</v>
      </c>
      <c r="C351">
        <v>279</v>
      </c>
      <c r="D351" t="s">
        <v>12</v>
      </c>
      <c r="E351">
        <v>134</v>
      </c>
      <c r="F351">
        <v>199</v>
      </c>
      <c r="G351">
        <v>1003</v>
      </c>
      <c r="H351" t="s">
        <v>13</v>
      </c>
      <c r="I351">
        <f t="shared" si="5"/>
        <v>66</v>
      </c>
      <c r="J351" t="str">
        <f>VLOOKUP(B351,Таксономия!A:D,4)</f>
        <v xml:space="preserve"> Chlorobia</v>
      </c>
    </row>
    <row r="352" spans="1:10" x14ac:dyDescent="0.3">
      <c r="A352" t="s">
        <v>422</v>
      </c>
      <c r="B352" t="s">
        <v>423</v>
      </c>
      <c r="C352">
        <v>244</v>
      </c>
      <c r="D352" t="s">
        <v>12</v>
      </c>
      <c r="E352">
        <v>125</v>
      </c>
      <c r="F352">
        <v>191</v>
      </c>
      <c r="G352">
        <v>1003</v>
      </c>
      <c r="H352" t="s">
        <v>13</v>
      </c>
      <c r="I352">
        <f t="shared" si="5"/>
        <v>67</v>
      </c>
      <c r="J352" t="str">
        <f>VLOOKUP(B352,Таксономия!A:D,4)</f>
        <v xml:space="preserve"> Spartobacteria</v>
      </c>
    </row>
    <row r="353" spans="1:10" x14ac:dyDescent="0.3">
      <c r="A353" t="s">
        <v>424</v>
      </c>
      <c r="B353" t="s">
        <v>425</v>
      </c>
      <c r="C353">
        <v>216</v>
      </c>
      <c r="D353" t="s">
        <v>12</v>
      </c>
      <c r="E353">
        <v>126</v>
      </c>
      <c r="F353">
        <v>216</v>
      </c>
      <c r="G353">
        <v>1003</v>
      </c>
      <c r="H353" t="s">
        <v>13</v>
      </c>
      <c r="I353">
        <f t="shared" si="5"/>
        <v>91</v>
      </c>
      <c r="J353" t="str">
        <f>VLOOKUP(B353,Таксономия!A:D,4)</f>
        <v xml:space="preserve"> Spartobacteria</v>
      </c>
    </row>
    <row r="354" spans="1:10" x14ac:dyDescent="0.3">
      <c r="A354" t="s">
        <v>426</v>
      </c>
      <c r="B354" t="s">
        <v>427</v>
      </c>
      <c r="C354">
        <v>112</v>
      </c>
      <c r="D354" t="s">
        <v>12</v>
      </c>
      <c r="E354">
        <v>44</v>
      </c>
      <c r="F354">
        <v>111</v>
      </c>
      <c r="G354">
        <v>1003</v>
      </c>
      <c r="H354" t="s">
        <v>13</v>
      </c>
      <c r="I354">
        <f t="shared" si="5"/>
        <v>68</v>
      </c>
      <c r="J354" t="str">
        <f>VLOOKUP(B354,Таксономия!A:D,4)</f>
        <v xml:space="preserve"> Deltaproteobacteria</v>
      </c>
    </row>
    <row r="355" spans="1:10" x14ac:dyDescent="0.3">
      <c r="A355" t="s">
        <v>428</v>
      </c>
      <c r="B355" t="s">
        <v>429</v>
      </c>
      <c r="C355">
        <v>338</v>
      </c>
      <c r="D355" t="s">
        <v>12</v>
      </c>
      <c r="E355">
        <v>63</v>
      </c>
      <c r="F355">
        <v>119</v>
      </c>
      <c r="G355">
        <v>1003</v>
      </c>
      <c r="H355" t="s">
        <v>13</v>
      </c>
      <c r="I355">
        <f t="shared" si="5"/>
        <v>57</v>
      </c>
      <c r="J355" t="str">
        <f>VLOOKUP(B355,Таксономия!A:D,4)</f>
        <v xml:space="preserve"> Deltaproteobacteria</v>
      </c>
    </row>
    <row r="356" spans="1:10" x14ac:dyDescent="0.3">
      <c r="A356" t="s">
        <v>430</v>
      </c>
      <c r="B356" t="s">
        <v>431</v>
      </c>
      <c r="C356">
        <v>344</v>
      </c>
      <c r="D356" t="s">
        <v>12</v>
      </c>
      <c r="E356">
        <v>34</v>
      </c>
      <c r="F356">
        <v>91</v>
      </c>
      <c r="G356">
        <v>1003</v>
      </c>
      <c r="H356" t="s">
        <v>13</v>
      </c>
      <c r="I356">
        <f t="shared" si="5"/>
        <v>58</v>
      </c>
      <c r="J356" t="str">
        <f>VLOOKUP(B356,Таксономия!A:D,4)</f>
        <v xml:space="preserve"> Deltaproteobacteria</v>
      </c>
    </row>
    <row r="357" spans="1:10" x14ac:dyDescent="0.3">
      <c r="A357" t="s">
        <v>430</v>
      </c>
      <c r="B357" t="s">
        <v>431</v>
      </c>
      <c r="C357">
        <v>344</v>
      </c>
      <c r="D357" t="s">
        <v>12</v>
      </c>
      <c r="E357">
        <v>93</v>
      </c>
      <c r="F357">
        <v>150</v>
      </c>
      <c r="G357">
        <v>1003</v>
      </c>
      <c r="H357" t="s">
        <v>13</v>
      </c>
      <c r="I357">
        <f t="shared" si="5"/>
        <v>58</v>
      </c>
      <c r="J357" t="str">
        <f>VLOOKUP(B357,Таксономия!A:D,4)</f>
        <v xml:space="preserve"> Deltaproteobacteria</v>
      </c>
    </row>
    <row r="358" spans="1:10" x14ac:dyDescent="0.3">
      <c r="A358" t="s">
        <v>430</v>
      </c>
      <c r="B358" t="s">
        <v>431</v>
      </c>
      <c r="C358">
        <v>344</v>
      </c>
      <c r="D358" t="s">
        <v>238</v>
      </c>
      <c r="E358">
        <v>230</v>
      </c>
      <c r="F358">
        <v>309</v>
      </c>
      <c r="G358">
        <v>4</v>
      </c>
      <c r="H358" t="s">
        <v>238</v>
      </c>
      <c r="I358">
        <f t="shared" si="5"/>
        <v>80</v>
      </c>
      <c r="J358" t="str">
        <f>VLOOKUP(B358,Таксономия!A:D,4)</f>
        <v xml:space="preserve"> Deltaproteobacteria</v>
      </c>
    </row>
    <row r="359" spans="1:10" x14ac:dyDescent="0.3">
      <c r="A359" t="s">
        <v>432</v>
      </c>
      <c r="B359" t="s">
        <v>433</v>
      </c>
      <c r="C359">
        <v>92</v>
      </c>
      <c r="D359" t="s">
        <v>12</v>
      </c>
      <c r="E359">
        <v>35</v>
      </c>
      <c r="F359">
        <v>90</v>
      </c>
      <c r="G359">
        <v>1003</v>
      </c>
      <c r="H359" t="s">
        <v>13</v>
      </c>
      <c r="I359">
        <f t="shared" si="5"/>
        <v>56</v>
      </c>
      <c r="J359" t="str">
        <f>VLOOKUP(B359,Таксономия!A:D,4)</f>
        <v xml:space="preserve"> Deltaproteobacteria</v>
      </c>
    </row>
    <row r="360" spans="1:10" x14ac:dyDescent="0.3">
      <c r="A360" t="s">
        <v>434</v>
      </c>
      <c r="B360" t="s">
        <v>435</v>
      </c>
      <c r="C360">
        <v>95</v>
      </c>
      <c r="D360" t="s">
        <v>12</v>
      </c>
      <c r="E360">
        <v>36</v>
      </c>
      <c r="F360">
        <v>93</v>
      </c>
      <c r="G360">
        <v>1003</v>
      </c>
      <c r="H360" t="s">
        <v>13</v>
      </c>
      <c r="I360">
        <f t="shared" si="5"/>
        <v>58</v>
      </c>
      <c r="J360" t="str">
        <f>VLOOKUP(B360,Таксономия!A:D,4)</f>
        <v xml:space="preserve"> Deltaproteobacteria</v>
      </c>
    </row>
    <row r="361" spans="1:10" x14ac:dyDescent="0.3">
      <c r="A361" t="s">
        <v>436</v>
      </c>
      <c r="B361" t="s">
        <v>437</v>
      </c>
      <c r="C361">
        <v>216</v>
      </c>
      <c r="D361" t="s">
        <v>12</v>
      </c>
      <c r="E361">
        <v>126</v>
      </c>
      <c r="F361">
        <v>216</v>
      </c>
      <c r="G361">
        <v>1003</v>
      </c>
      <c r="H361" t="s">
        <v>13</v>
      </c>
      <c r="I361">
        <f t="shared" si="5"/>
        <v>91</v>
      </c>
      <c r="J361" t="str">
        <f>VLOOKUP(B361,Таксономия!A:D,4)</f>
        <v xml:space="preserve"> Deltaproteobacteria</v>
      </c>
    </row>
    <row r="362" spans="1:10" x14ac:dyDescent="0.3">
      <c r="A362" t="s">
        <v>438</v>
      </c>
      <c r="B362" t="s">
        <v>439</v>
      </c>
      <c r="C362">
        <v>130</v>
      </c>
      <c r="D362" t="s">
        <v>12</v>
      </c>
      <c r="E362">
        <v>29</v>
      </c>
      <c r="F362">
        <v>95</v>
      </c>
      <c r="G362">
        <v>1003</v>
      </c>
      <c r="H362" t="s">
        <v>13</v>
      </c>
      <c r="I362">
        <f t="shared" si="5"/>
        <v>67</v>
      </c>
      <c r="J362" t="str">
        <f>VLOOKUP(B362,Таксономия!A:D,4)</f>
        <v xml:space="preserve"> Deltaproteobacteria</v>
      </c>
    </row>
    <row r="363" spans="1:10" x14ac:dyDescent="0.3">
      <c r="A363" t="s">
        <v>440</v>
      </c>
      <c r="B363" t="s">
        <v>441</v>
      </c>
      <c r="C363">
        <v>621</v>
      </c>
      <c r="D363" t="s">
        <v>27</v>
      </c>
      <c r="E363">
        <v>16</v>
      </c>
      <c r="F363">
        <v>104</v>
      </c>
      <c r="G363">
        <v>410</v>
      </c>
      <c r="H363" t="s">
        <v>28</v>
      </c>
      <c r="I363">
        <f t="shared" si="5"/>
        <v>89</v>
      </c>
      <c r="J363" t="str">
        <f>VLOOKUP(B363,Таксономия!A:D,4)</f>
        <v xml:space="preserve"> Deltaproteobacteria</v>
      </c>
    </row>
    <row r="364" spans="1:10" x14ac:dyDescent="0.3">
      <c r="A364" t="s">
        <v>440</v>
      </c>
      <c r="B364" t="s">
        <v>441</v>
      </c>
      <c r="C364">
        <v>621</v>
      </c>
      <c r="D364" t="s">
        <v>10</v>
      </c>
      <c r="E364">
        <v>325</v>
      </c>
      <c r="F364">
        <v>452</v>
      </c>
      <c r="G364">
        <v>858</v>
      </c>
      <c r="H364" t="s">
        <v>11</v>
      </c>
      <c r="I364">
        <f t="shared" si="5"/>
        <v>128</v>
      </c>
      <c r="J364" t="str">
        <f>VLOOKUP(B364,Таксономия!A:D,4)</f>
        <v xml:space="preserve"> Deltaproteobacteria</v>
      </c>
    </row>
    <row r="365" spans="1:10" x14ac:dyDescent="0.3">
      <c r="A365" t="s">
        <v>440</v>
      </c>
      <c r="B365" t="s">
        <v>441</v>
      </c>
      <c r="C365">
        <v>621</v>
      </c>
      <c r="D365" t="s">
        <v>12</v>
      </c>
      <c r="E365">
        <v>109</v>
      </c>
      <c r="F365">
        <v>184</v>
      </c>
      <c r="G365">
        <v>1003</v>
      </c>
      <c r="H365" t="s">
        <v>13</v>
      </c>
      <c r="I365">
        <f t="shared" si="5"/>
        <v>76</v>
      </c>
      <c r="J365" t="str">
        <f>VLOOKUP(B365,Таксономия!A:D,4)</f>
        <v xml:space="preserve"> Deltaproteobacteria</v>
      </c>
    </row>
    <row r="366" spans="1:10" x14ac:dyDescent="0.3">
      <c r="A366" t="s">
        <v>440</v>
      </c>
      <c r="B366" t="s">
        <v>441</v>
      </c>
      <c r="C366">
        <v>621</v>
      </c>
      <c r="D366" t="s">
        <v>12</v>
      </c>
      <c r="E366">
        <v>192</v>
      </c>
      <c r="F366">
        <v>271</v>
      </c>
      <c r="G366">
        <v>1003</v>
      </c>
      <c r="H366" t="s">
        <v>13</v>
      </c>
      <c r="I366">
        <f t="shared" si="5"/>
        <v>80</v>
      </c>
      <c r="J366" t="str">
        <f>VLOOKUP(B366,Таксономия!A:D,4)</f>
        <v xml:space="preserve"> Deltaproteobacteria</v>
      </c>
    </row>
    <row r="367" spans="1:10" x14ac:dyDescent="0.3">
      <c r="A367" t="s">
        <v>442</v>
      </c>
      <c r="B367" t="s">
        <v>443</v>
      </c>
      <c r="C367">
        <v>650</v>
      </c>
      <c r="D367" t="s">
        <v>12</v>
      </c>
      <c r="E367">
        <v>372</v>
      </c>
      <c r="F367">
        <v>443</v>
      </c>
      <c r="G367">
        <v>1003</v>
      </c>
      <c r="H367" t="s">
        <v>13</v>
      </c>
      <c r="I367">
        <f t="shared" si="5"/>
        <v>72</v>
      </c>
      <c r="J367" t="str">
        <f>VLOOKUP(B367,Таксономия!A:D,4)</f>
        <v xml:space="preserve"> Deltaproteobacteria</v>
      </c>
    </row>
    <row r="368" spans="1:10" x14ac:dyDescent="0.3">
      <c r="A368" t="s">
        <v>442</v>
      </c>
      <c r="B368" t="s">
        <v>443</v>
      </c>
      <c r="C368">
        <v>650</v>
      </c>
      <c r="D368" t="s">
        <v>60</v>
      </c>
      <c r="E368">
        <v>27</v>
      </c>
      <c r="F368">
        <v>315</v>
      </c>
      <c r="G368">
        <v>36</v>
      </c>
      <c r="H368" t="s">
        <v>60</v>
      </c>
      <c r="I368">
        <f t="shared" si="5"/>
        <v>289</v>
      </c>
      <c r="J368" t="str">
        <f>VLOOKUP(B368,Таксономия!A:D,4)</f>
        <v xml:space="preserve"> Deltaproteobacteria</v>
      </c>
    </row>
    <row r="369" spans="1:10" x14ac:dyDescent="0.3">
      <c r="A369" t="s">
        <v>444</v>
      </c>
      <c r="B369" t="s">
        <v>445</v>
      </c>
      <c r="C369">
        <v>898</v>
      </c>
      <c r="D369" t="s">
        <v>12</v>
      </c>
      <c r="E369">
        <v>351</v>
      </c>
      <c r="F369">
        <v>423</v>
      </c>
      <c r="G369">
        <v>1003</v>
      </c>
      <c r="H369" t="s">
        <v>13</v>
      </c>
      <c r="I369">
        <f t="shared" si="5"/>
        <v>73</v>
      </c>
      <c r="J369" t="str">
        <f>VLOOKUP(B369,Таксономия!A:D,4)</f>
        <v xml:space="preserve"> Deltaproteobacteria</v>
      </c>
    </row>
    <row r="370" spans="1:10" x14ac:dyDescent="0.3">
      <c r="A370" t="s">
        <v>446</v>
      </c>
      <c r="B370" t="s">
        <v>447</v>
      </c>
      <c r="C370">
        <v>183</v>
      </c>
      <c r="D370" t="s">
        <v>12</v>
      </c>
      <c r="E370">
        <v>127</v>
      </c>
      <c r="F370">
        <v>183</v>
      </c>
      <c r="G370">
        <v>1003</v>
      </c>
      <c r="H370" t="s">
        <v>13</v>
      </c>
      <c r="I370">
        <f t="shared" si="5"/>
        <v>57</v>
      </c>
      <c r="J370" t="str">
        <f>VLOOKUP(B370,Таксономия!A:D,4)</f>
        <v xml:space="preserve"> Deltaproteobacteria</v>
      </c>
    </row>
    <row r="371" spans="1:10" x14ac:dyDescent="0.3">
      <c r="A371" t="s">
        <v>446</v>
      </c>
      <c r="B371" t="s">
        <v>447</v>
      </c>
      <c r="C371">
        <v>183</v>
      </c>
      <c r="D371" t="s">
        <v>448</v>
      </c>
      <c r="E371">
        <v>1</v>
      </c>
      <c r="F371">
        <v>89</v>
      </c>
      <c r="G371">
        <v>181</v>
      </c>
      <c r="H371" t="s">
        <v>448</v>
      </c>
      <c r="I371">
        <f t="shared" si="5"/>
        <v>89</v>
      </c>
      <c r="J371" t="str">
        <f>VLOOKUP(B371,Таксономия!A:D,4)</f>
        <v xml:space="preserve"> Deltaproteobacteria</v>
      </c>
    </row>
    <row r="372" spans="1:10" x14ac:dyDescent="0.3">
      <c r="A372" t="s">
        <v>449</v>
      </c>
      <c r="B372" t="s">
        <v>450</v>
      </c>
      <c r="C372">
        <v>895</v>
      </c>
      <c r="D372" t="s">
        <v>12</v>
      </c>
      <c r="E372">
        <v>362</v>
      </c>
      <c r="F372">
        <v>438</v>
      </c>
      <c r="G372">
        <v>1003</v>
      </c>
      <c r="H372" t="s">
        <v>13</v>
      </c>
      <c r="I372">
        <f t="shared" si="5"/>
        <v>77</v>
      </c>
      <c r="J372" t="str">
        <f>VLOOKUP(B372,Таксономия!A:D,4)</f>
        <v xml:space="preserve"> Deltaproteobacteria</v>
      </c>
    </row>
    <row r="373" spans="1:10" x14ac:dyDescent="0.3">
      <c r="A373" t="s">
        <v>451</v>
      </c>
      <c r="B373" t="s">
        <v>452</v>
      </c>
      <c r="C373">
        <v>789</v>
      </c>
      <c r="D373" t="s">
        <v>12</v>
      </c>
      <c r="E373">
        <v>64</v>
      </c>
      <c r="F373">
        <v>139</v>
      </c>
      <c r="G373">
        <v>1003</v>
      </c>
      <c r="H373" t="s">
        <v>13</v>
      </c>
      <c r="I373">
        <f t="shared" si="5"/>
        <v>76</v>
      </c>
      <c r="J373" t="str">
        <f>VLOOKUP(B373,Таксономия!A:D,4)</f>
        <v xml:space="preserve"> Deltaproteobacteria</v>
      </c>
    </row>
    <row r="374" spans="1:10" x14ac:dyDescent="0.3">
      <c r="A374" t="s">
        <v>453</v>
      </c>
      <c r="B374" t="s">
        <v>454</v>
      </c>
      <c r="C374">
        <v>89</v>
      </c>
      <c r="D374" t="s">
        <v>12</v>
      </c>
      <c r="E374">
        <v>33</v>
      </c>
      <c r="F374">
        <v>88</v>
      </c>
      <c r="G374">
        <v>1003</v>
      </c>
      <c r="H374" t="s">
        <v>13</v>
      </c>
      <c r="I374">
        <f t="shared" si="5"/>
        <v>56</v>
      </c>
      <c r="J374" t="str">
        <f>VLOOKUP(B374,Таксономия!A:D,4)</f>
        <v xml:space="preserve"> Deltaproteobacteria</v>
      </c>
    </row>
    <row r="375" spans="1:10" x14ac:dyDescent="0.3">
      <c r="A375" t="s">
        <v>455</v>
      </c>
      <c r="B375" t="s">
        <v>456</v>
      </c>
      <c r="C375">
        <v>623</v>
      </c>
      <c r="D375" t="s">
        <v>12</v>
      </c>
      <c r="E375">
        <v>291</v>
      </c>
      <c r="F375">
        <v>354</v>
      </c>
      <c r="G375">
        <v>1003</v>
      </c>
      <c r="H375" t="s">
        <v>13</v>
      </c>
      <c r="I375">
        <f t="shared" si="5"/>
        <v>64</v>
      </c>
      <c r="J375" t="str">
        <f>VLOOKUP(B375,Таксономия!A:D,4)</f>
        <v xml:space="preserve"> Deltaproteobacteria</v>
      </c>
    </row>
    <row r="376" spans="1:10" x14ac:dyDescent="0.3">
      <c r="A376" t="s">
        <v>455</v>
      </c>
      <c r="B376" t="s">
        <v>456</v>
      </c>
      <c r="C376">
        <v>623</v>
      </c>
      <c r="D376" t="s">
        <v>413</v>
      </c>
      <c r="E376">
        <v>142</v>
      </c>
      <c r="F376">
        <v>290</v>
      </c>
      <c r="G376">
        <v>9</v>
      </c>
      <c r="H376" t="s">
        <v>413</v>
      </c>
      <c r="I376">
        <f t="shared" si="5"/>
        <v>149</v>
      </c>
      <c r="J376" t="str">
        <f>VLOOKUP(B376,Таксономия!A:D,4)</f>
        <v xml:space="preserve"> Deltaproteobacteria</v>
      </c>
    </row>
    <row r="377" spans="1:10" x14ac:dyDescent="0.3">
      <c r="A377" t="s">
        <v>457</v>
      </c>
      <c r="B377" t="s">
        <v>458</v>
      </c>
      <c r="C377">
        <v>330</v>
      </c>
      <c r="D377" t="s">
        <v>12</v>
      </c>
      <c r="E377">
        <v>38</v>
      </c>
      <c r="F377">
        <v>103</v>
      </c>
      <c r="G377">
        <v>1003</v>
      </c>
      <c r="H377" t="s">
        <v>13</v>
      </c>
      <c r="I377">
        <f t="shared" si="5"/>
        <v>66</v>
      </c>
      <c r="J377" t="str">
        <f>VLOOKUP(B377,Таксономия!A:D,4)</f>
        <v xml:space="preserve"> Deltaproteobacteria</v>
      </c>
    </row>
    <row r="378" spans="1:10" x14ac:dyDescent="0.3">
      <c r="A378" t="s">
        <v>457</v>
      </c>
      <c r="B378" t="s">
        <v>458</v>
      </c>
      <c r="C378">
        <v>330</v>
      </c>
      <c r="D378" t="s">
        <v>12</v>
      </c>
      <c r="E378">
        <v>117</v>
      </c>
      <c r="F378">
        <v>177</v>
      </c>
      <c r="G378">
        <v>1003</v>
      </c>
      <c r="H378" t="s">
        <v>13</v>
      </c>
      <c r="I378">
        <f t="shared" si="5"/>
        <v>61</v>
      </c>
      <c r="J378" t="str">
        <f>VLOOKUP(B378,Таксономия!A:D,4)</f>
        <v xml:space="preserve"> Deltaproteobacteria</v>
      </c>
    </row>
    <row r="379" spans="1:10" x14ac:dyDescent="0.3">
      <c r="A379" t="s">
        <v>457</v>
      </c>
      <c r="B379" t="s">
        <v>458</v>
      </c>
      <c r="C379">
        <v>330</v>
      </c>
      <c r="D379" t="s">
        <v>12</v>
      </c>
      <c r="E379">
        <v>192</v>
      </c>
      <c r="F379">
        <v>252</v>
      </c>
      <c r="G379">
        <v>1003</v>
      </c>
      <c r="H379" t="s">
        <v>13</v>
      </c>
      <c r="I379">
        <f t="shared" si="5"/>
        <v>61</v>
      </c>
      <c r="J379" t="str">
        <f>VLOOKUP(B379,Таксономия!A:D,4)</f>
        <v xml:space="preserve"> Deltaproteobacteria</v>
      </c>
    </row>
    <row r="380" spans="1:10" x14ac:dyDescent="0.3">
      <c r="A380" t="s">
        <v>457</v>
      </c>
      <c r="B380" t="s">
        <v>458</v>
      </c>
      <c r="C380">
        <v>330</v>
      </c>
      <c r="D380" t="s">
        <v>12</v>
      </c>
      <c r="E380">
        <v>266</v>
      </c>
      <c r="F380">
        <v>328</v>
      </c>
      <c r="G380">
        <v>1003</v>
      </c>
      <c r="H380" t="s">
        <v>13</v>
      </c>
      <c r="I380">
        <f t="shared" si="5"/>
        <v>63</v>
      </c>
      <c r="J380" t="str">
        <f>VLOOKUP(B380,Таксономия!A:D,4)</f>
        <v xml:space="preserve"> Deltaproteobacteria</v>
      </c>
    </row>
    <row r="381" spans="1:10" x14ac:dyDescent="0.3">
      <c r="A381" t="s">
        <v>459</v>
      </c>
      <c r="B381" t="s">
        <v>460</v>
      </c>
      <c r="C381">
        <v>102</v>
      </c>
      <c r="D381" t="s">
        <v>12</v>
      </c>
      <c r="E381">
        <v>38</v>
      </c>
      <c r="F381">
        <v>101</v>
      </c>
      <c r="G381">
        <v>1003</v>
      </c>
      <c r="H381" t="s">
        <v>13</v>
      </c>
      <c r="I381">
        <f t="shared" si="5"/>
        <v>64</v>
      </c>
      <c r="J381" t="str">
        <f>VLOOKUP(B381,Таксономия!A:D,4)</f>
        <v xml:space="preserve"> Deltaproteobacteria</v>
      </c>
    </row>
    <row r="382" spans="1:10" x14ac:dyDescent="0.3">
      <c r="A382" t="s">
        <v>461</v>
      </c>
      <c r="B382" t="s">
        <v>462</v>
      </c>
      <c r="C382">
        <v>340</v>
      </c>
      <c r="D382" t="s">
        <v>12</v>
      </c>
      <c r="E382">
        <v>38</v>
      </c>
      <c r="F382">
        <v>103</v>
      </c>
      <c r="G382">
        <v>1003</v>
      </c>
      <c r="H382" t="s">
        <v>13</v>
      </c>
      <c r="I382">
        <f t="shared" si="5"/>
        <v>66</v>
      </c>
      <c r="J382" t="str">
        <f>VLOOKUP(B382,Таксономия!A:D,4)</f>
        <v xml:space="preserve"> Deltaproteobacteria</v>
      </c>
    </row>
    <row r="383" spans="1:10" x14ac:dyDescent="0.3">
      <c r="A383" t="s">
        <v>461</v>
      </c>
      <c r="B383" t="s">
        <v>462</v>
      </c>
      <c r="C383">
        <v>340</v>
      </c>
      <c r="D383" t="s">
        <v>12</v>
      </c>
      <c r="E383">
        <v>119</v>
      </c>
      <c r="F383">
        <v>182</v>
      </c>
      <c r="G383">
        <v>1003</v>
      </c>
      <c r="H383" t="s">
        <v>13</v>
      </c>
      <c r="I383">
        <f t="shared" si="5"/>
        <v>64</v>
      </c>
      <c r="J383" t="str">
        <f>VLOOKUP(B383,Таксономия!A:D,4)</f>
        <v xml:space="preserve"> Deltaproteobacteria</v>
      </c>
    </row>
    <row r="384" spans="1:10" x14ac:dyDescent="0.3">
      <c r="A384" t="s">
        <v>461</v>
      </c>
      <c r="B384" t="s">
        <v>462</v>
      </c>
      <c r="C384">
        <v>340</v>
      </c>
      <c r="D384" t="s">
        <v>12</v>
      </c>
      <c r="E384">
        <v>199</v>
      </c>
      <c r="F384">
        <v>261</v>
      </c>
      <c r="G384">
        <v>1003</v>
      </c>
      <c r="H384" t="s">
        <v>13</v>
      </c>
      <c r="I384">
        <f t="shared" si="5"/>
        <v>63</v>
      </c>
      <c r="J384" t="str">
        <f>VLOOKUP(B384,Таксономия!A:D,4)</f>
        <v xml:space="preserve"> Deltaproteobacteria</v>
      </c>
    </row>
    <row r="385" spans="1:10" x14ac:dyDescent="0.3">
      <c r="A385" t="s">
        <v>461</v>
      </c>
      <c r="B385" t="s">
        <v>462</v>
      </c>
      <c r="C385">
        <v>340</v>
      </c>
      <c r="D385" t="s">
        <v>12</v>
      </c>
      <c r="E385">
        <v>277</v>
      </c>
      <c r="F385">
        <v>339</v>
      </c>
      <c r="G385">
        <v>1003</v>
      </c>
      <c r="H385" t="s">
        <v>13</v>
      </c>
      <c r="I385">
        <f t="shared" si="5"/>
        <v>63</v>
      </c>
      <c r="J385" t="str">
        <f>VLOOKUP(B385,Таксономия!A:D,4)</f>
        <v xml:space="preserve"> Deltaproteobacteria</v>
      </c>
    </row>
    <row r="386" spans="1:10" x14ac:dyDescent="0.3">
      <c r="A386" t="s">
        <v>463</v>
      </c>
      <c r="B386" t="s">
        <v>464</v>
      </c>
      <c r="C386">
        <v>93</v>
      </c>
      <c r="D386" t="s">
        <v>12</v>
      </c>
      <c r="E386">
        <v>12</v>
      </c>
      <c r="F386">
        <v>81</v>
      </c>
      <c r="G386">
        <v>1003</v>
      </c>
      <c r="H386" t="s">
        <v>13</v>
      </c>
      <c r="I386">
        <f t="shared" si="5"/>
        <v>70</v>
      </c>
      <c r="J386" t="str">
        <f>VLOOKUP(B386,Таксономия!A:D,4)</f>
        <v xml:space="preserve"> Deltaproteobacteria</v>
      </c>
    </row>
    <row r="387" spans="1:10" x14ac:dyDescent="0.3">
      <c r="A387" t="s">
        <v>465</v>
      </c>
      <c r="B387" t="s">
        <v>466</v>
      </c>
      <c r="C387">
        <v>94</v>
      </c>
      <c r="D387" t="s">
        <v>12</v>
      </c>
      <c r="E387">
        <v>35</v>
      </c>
      <c r="F387">
        <v>93</v>
      </c>
      <c r="G387">
        <v>1003</v>
      </c>
      <c r="H387" t="s">
        <v>13</v>
      </c>
      <c r="I387">
        <f t="shared" ref="I387:I450" si="6">F387-E387+1</f>
        <v>59</v>
      </c>
      <c r="J387" t="str">
        <f>VLOOKUP(B387,Таксономия!A:D,4)</f>
        <v xml:space="preserve"> Deltaproteobacteria</v>
      </c>
    </row>
    <row r="388" spans="1:10" x14ac:dyDescent="0.3">
      <c r="A388" t="s">
        <v>467</v>
      </c>
      <c r="B388" t="s">
        <v>468</v>
      </c>
      <c r="C388">
        <v>90</v>
      </c>
      <c r="D388" t="s">
        <v>12</v>
      </c>
      <c r="E388">
        <v>33</v>
      </c>
      <c r="F388">
        <v>89</v>
      </c>
      <c r="G388">
        <v>1003</v>
      </c>
      <c r="H388" t="s">
        <v>13</v>
      </c>
      <c r="I388">
        <f t="shared" si="6"/>
        <v>57</v>
      </c>
      <c r="J388" t="str">
        <f>VLOOKUP(B388,Таксономия!A:D,4)</f>
        <v xml:space="preserve"> Deltaproteobacteria</v>
      </c>
    </row>
    <row r="389" spans="1:10" x14ac:dyDescent="0.3">
      <c r="A389" t="s">
        <v>469</v>
      </c>
      <c r="B389" t="s">
        <v>470</v>
      </c>
      <c r="C389">
        <v>252</v>
      </c>
      <c r="D389" t="s">
        <v>12</v>
      </c>
      <c r="E389">
        <v>38</v>
      </c>
      <c r="F389">
        <v>101</v>
      </c>
      <c r="G389">
        <v>1003</v>
      </c>
      <c r="H389" t="s">
        <v>13</v>
      </c>
      <c r="I389">
        <f t="shared" si="6"/>
        <v>64</v>
      </c>
      <c r="J389" t="str">
        <f>VLOOKUP(B389,Таксономия!A:D,4)</f>
        <v xml:space="preserve"> Deltaproteobacteria</v>
      </c>
    </row>
    <row r="390" spans="1:10" x14ac:dyDescent="0.3">
      <c r="A390" t="s">
        <v>469</v>
      </c>
      <c r="B390" t="s">
        <v>470</v>
      </c>
      <c r="C390">
        <v>252</v>
      </c>
      <c r="D390" t="s">
        <v>12</v>
      </c>
      <c r="E390">
        <v>115</v>
      </c>
      <c r="F390">
        <v>175</v>
      </c>
      <c r="G390">
        <v>1003</v>
      </c>
      <c r="H390" t="s">
        <v>13</v>
      </c>
      <c r="I390">
        <f t="shared" si="6"/>
        <v>61</v>
      </c>
      <c r="J390" t="str">
        <f>VLOOKUP(B390,Таксономия!A:D,4)</f>
        <v xml:space="preserve"> Deltaproteobacteria</v>
      </c>
    </row>
    <row r="391" spans="1:10" x14ac:dyDescent="0.3">
      <c r="A391" t="s">
        <v>469</v>
      </c>
      <c r="B391" t="s">
        <v>470</v>
      </c>
      <c r="C391">
        <v>252</v>
      </c>
      <c r="D391" t="s">
        <v>12</v>
      </c>
      <c r="E391">
        <v>189</v>
      </c>
      <c r="F391">
        <v>251</v>
      </c>
      <c r="G391">
        <v>1003</v>
      </c>
      <c r="H391" t="s">
        <v>13</v>
      </c>
      <c r="I391">
        <f t="shared" si="6"/>
        <v>63</v>
      </c>
      <c r="J391" t="str">
        <f>VLOOKUP(B391,Таксономия!A:D,4)</f>
        <v xml:space="preserve"> Deltaproteobacteria</v>
      </c>
    </row>
    <row r="392" spans="1:10" x14ac:dyDescent="0.3">
      <c r="A392" t="s">
        <v>471</v>
      </c>
      <c r="B392" t="s">
        <v>472</v>
      </c>
      <c r="C392">
        <v>1009</v>
      </c>
      <c r="D392" t="s">
        <v>98</v>
      </c>
      <c r="E392">
        <v>103</v>
      </c>
      <c r="F392">
        <v>216</v>
      </c>
      <c r="G392">
        <v>1009</v>
      </c>
      <c r="H392" t="s">
        <v>99</v>
      </c>
      <c r="I392">
        <f t="shared" si="6"/>
        <v>114</v>
      </c>
      <c r="J392" t="str">
        <f>VLOOKUP(B392,Таксономия!A:D,4)</f>
        <v xml:space="preserve"> Deltaproteobacteria</v>
      </c>
    </row>
    <row r="393" spans="1:10" x14ac:dyDescent="0.3">
      <c r="A393" t="s">
        <v>471</v>
      </c>
      <c r="B393" t="s">
        <v>472</v>
      </c>
      <c r="C393">
        <v>1009</v>
      </c>
      <c r="D393" t="s">
        <v>12</v>
      </c>
      <c r="E393">
        <v>519</v>
      </c>
      <c r="F393">
        <v>599</v>
      </c>
      <c r="G393">
        <v>1003</v>
      </c>
      <c r="H393" t="s">
        <v>13</v>
      </c>
      <c r="I393">
        <f t="shared" si="6"/>
        <v>81</v>
      </c>
      <c r="J393" t="str">
        <f>VLOOKUP(B393,Таксономия!A:D,4)</f>
        <v xml:space="preserve"> Deltaproteobacteria</v>
      </c>
    </row>
    <row r="394" spans="1:10" x14ac:dyDescent="0.3">
      <c r="A394" t="s">
        <v>471</v>
      </c>
      <c r="B394" t="s">
        <v>472</v>
      </c>
      <c r="C394">
        <v>1009</v>
      </c>
      <c r="D394" t="s">
        <v>156</v>
      </c>
      <c r="E394">
        <v>481</v>
      </c>
      <c r="F394">
        <v>512</v>
      </c>
      <c r="G394">
        <v>404</v>
      </c>
      <c r="H394" t="s">
        <v>157</v>
      </c>
      <c r="I394">
        <f t="shared" si="6"/>
        <v>32</v>
      </c>
      <c r="J394" t="str">
        <f>VLOOKUP(B394,Таксономия!A:D,4)</f>
        <v xml:space="preserve"> Deltaproteobacteria</v>
      </c>
    </row>
    <row r="395" spans="1:10" x14ac:dyDescent="0.3">
      <c r="A395" t="s">
        <v>473</v>
      </c>
      <c r="B395" t="s">
        <v>474</v>
      </c>
      <c r="C395">
        <v>523</v>
      </c>
      <c r="D395" t="s">
        <v>27</v>
      </c>
      <c r="E395">
        <v>267</v>
      </c>
      <c r="F395">
        <v>368</v>
      </c>
      <c r="G395">
        <v>410</v>
      </c>
      <c r="H395" t="s">
        <v>28</v>
      </c>
      <c r="I395">
        <f t="shared" si="6"/>
        <v>102</v>
      </c>
      <c r="J395" t="str">
        <f>VLOOKUP(B395,Таксономия!A:D,4)</f>
        <v xml:space="preserve"> Nitrospirales</v>
      </c>
    </row>
    <row r="396" spans="1:10" x14ac:dyDescent="0.3">
      <c r="A396" t="s">
        <v>473</v>
      </c>
      <c r="B396" t="s">
        <v>474</v>
      </c>
      <c r="C396">
        <v>523</v>
      </c>
      <c r="D396" t="s">
        <v>27</v>
      </c>
      <c r="E396">
        <v>414</v>
      </c>
      <c r="F396">
        <v>512</v>
      </c>
      <c r="G396">
        <v>410</v>
      </c>
      <c r="H396" t="s">
        <v>28</v>
      </c>
      <c r="I396">
        <f t="shared" si="6"/>
        <v>99</v>
      </c>
      <c r="J396" t="str">
        <f>VLOOKUP(B396,Таксономия!A:D,4)</f>
        <v xml:space="preserve"> Nitrospirales</v>
      </c>
    </row>
    <row r="397" spans="1:10" x14ac:dyDescent="0.3">
      <c r="A397" t="s">
        <v>473</v>
      </c>
      <c r="B397" t="s">
        <v>474</v>
      </c>
      <c r="C397">
        <v>523</v>
      </c>
      <c r="D397" t="s">
        <v>12</v>
      </c>
      <c r="E397">
        <v>50</v>
      </c>
      <c r="F397">
        <v>133</v>
      </c>
      <c r="G397">
        <v>1003</v>
      </c>
      <c r="H397" t="s">
        <v>13</v>
      </c>
      <c r="I397">
        <f t="shared" si="6"/>
        <v>84</v>
      </c>
      <c r="J397" t="str">
        <f>VLOOKUP(B397,Таксономия!A:D,4)</f>
        <v xml:space="preserve"> Nitrospirales</v>
      </c>
    </row>
    <row r="398" spans="1:10" x14ac:dyDescent="0.3">
      <c r="A398" t="s">
        <v>475</v>
      </c>
      <c r="B398" t="s">
        <v>476</v>
      </c>
      <c r="C398">
        <v>463</v>
      </c>
      <c r="D398" t="s">
        <v>12</v>
      </c>
      <c r="E398">
        <v>276</v>
      </c>
      <c r="F398">
        <v>356</v>
      </c>
      <c r="G398">
        <v>1003</v>
      </c>
      <c r="H398" t="s">
        <v>13</v>
      </c>
      <c r="I398">
        <f t="shared" si="6"/>
        <v>81</v>
      </c>
      <c r="J398" t="str">
        <f>VLOOKUP(B398,Таксономия!A:D,4)</f>
        <v xml:space="preserve"> Epsilonproteobacteria</v>
      </c>
    </row>
    <row r="399" spans="1:10" x14ac:dyDescent="0.3">
      <c r="A399" t="s">
        <v>475</v>
      </c>
      <c r="B399" t="s">
        <v>476</v>
      </c>
      <c r="C399">
        <v>463</v>
      </c>
      <c r="D399" t="s">
        <v>477</v>
      </c>
      <c r="E399">
        <v>91</v>
      </c>
      <c r="F399">
        <v>229</v>
      </c>
      <c r="G399">
        <v>3</v>
      </c>
      <c r="H399" t="s">
        <v>477</v>
      </c>
      <c r="I399">
        <f t="shared" si="6"/>
        <v>139</v>
      </c>
      <c r="J399" t="str">
        <f>VLOOKUP(B399,Таксономия!A:D,4)</f>
        <v xml:space="preserve"> Epsilonproteobacteria</v>
      </c>
    </row>
    <row r="400" spans="1:10" x14ac:dyDescent="0.3">
      <c r="A400" t="s">
        <v>475</v>
      </c>
      <c r="B400" t="s">
        <v>476</v>
      </c>
      <c r="C400">
        <v>463</v>
      </c>
      <c r="D400" t="s">
        <v>478</v>
      </c>
      <c r="E400">
        <v>1</v>
      </c>
      <c r="F400">
        <v>89</v>
      </c>
      <c r="G400">
        <v>3</v>
      </c>
      <c r="H400" t="s">
        <v>478</v>
      </c>
      <c r="I400">
        <f t="shared" si="6"/>
        <v>89</v>
      </c>
      <c r="J400" t="str">
        <f>VLOOKUP(B400,Таксономия!A:D,4)</f>
        <v xml:space="preserve"> Epsilonproteobacteria</v>
      </c>
    </row>
    <row r="401" spans="1:10" x14ac:dyDescent="0.3">
      <c r="A401" t="s">
        <v>479</v>
      </c>
      <c r="B401" t="s">
        <v>480</v>
      </c>
      <c r="C401">
        <v>214</v>
      </c>
      <c r="D401" t="s">
        <v>12</v>
      </c>
      <c r="E401">
        <v>124</v>
      </c>
      <c r="F401">
        <v>214</v>
      </c>
      <c r="G401">
        <v>1003</v>
      </c>
      <c r="H401" t="s">
        <v>13</v>
      </c>
      <c r="I401">
        <f t="shared" si="6"/>
        <v>91</v>
      </c>
      <c r="J401" t="str">
        <f>VLOOKUP(B401,Таксономия!A:D,4)</f>
        <v xml:space="preserve"> Epsilonproteobacteria</v>
      </c>
    </row>
    <row r="402" spans="1:10" x14ac:dyDescent="0.3">
      <c r="A402" t="s">
        <v>481</v>
      </c>
      <c r="B402" t="s">
        <v>482</v>
      </c>
      <c r="C402">
        <v>211</v>
      </c>
      <c r="D402" t="s">
        <v>27</v>
      </c>
      <c r="E402">
        <v>30</v>
      </c>
      <c r="F402">
        <v>107</v>
      </c>
      <c r="G402">
        <v>410</v>
      </c>
      <c r="H402" t="s">
        <v>28</v>
      </c>
      <c r="I402">
        <f t="shared" si="6"/>
        <v>78</v>
      </c>
      <c r="J402" t="str">
        <f>VLOOKUP(B402,Таксономия!A:D,4)</f>
        <v xml:space="preserve"> Deinococci</v>
      </c>
    </row>
    <row r="403" spans="1:10" x14ac:dyDescent="0.3">
      <c r="A403" t="s">
        <v>481</v>
      </c>
      <c r="B403" t="s">
        <v>482</v>
      </c>
      <c r="C403">
        <v>211</v>
      </c>
      <c r="D403" t="s">
        <v>12</v>
      </c>
      <c r="E403">
        <v>121</v>
      </c>
      <c r="F403">
        <v>211</v>
      </c>
      <c r="G403">
        <v>1003</v>
      </c>
      <c r="H403" t="s">
        <v>13</v>
      </c>
      <c r="I403">
        <f t="shared" si="6"/>
        <v>91</v>
      </c>
      <c r="J403" t="str">
        <f>VLOOKUP(B403,Таксономия!A:D,4)</f>
        <v xml:space="preserve"> Deinococci</v>
      </c>
    </row>
    <row r="404" spans="1:10" x14ac:dyDescent="0.3">
      <c r="A404" t="s">
        <v>483</v>
      </c>
      <c r="B404" t="s">
        <v>484</v>
      </c>
      <c r="C404">
        <v>219</v>
      </c>
      <c r="D404" t="s">
        <v>12</v>
      </c>
      <c r="E404">
        <v>51</v>
      </c>
      <c r="F404">
        <v>112</v>
      </c>
      <c r="G404">
        <v>1003</v>
      </c>
      <c r="H404" t="s">
        <v>13</v>
      </c>
      <c r="I404">
        <f t="shared" si="6"/>
        <v>62</v>
      </c>
      <c r="J404" t="str">
        <f>VLOOKUP(B404,Таксономия!A:D,4)</f>
        <v xml:space="preserve"> Alphaproteobacteria</v>
      </c>
    </row>
    <row r="405" spans="1:10" x14ac:dyDescent="0.3">
      <c r="A405" t="s">
        <v>483</v>
      </c>
      <c r="B405" t="s">
        <v>484</v>
      </c>
      <c r="C405">
        <v>219</v>
      </c>
      <c r="D405" t="s">
        <v>12</v>
      </c>
      <c r="E405">
        <v>126</v>
      </c>
      <c r="F405">
        <v>219</v>
      </c>
      <c r="G405">
        <v>1003</v>
      </c>
      <c r="H405" t="s">
        <v>13</v>
      </c>
      <c r="I405">
        <f t="shared" si="6"/>
        <v>94</v>
      </c>
      <c r="J405" t="str">
        <f>VLOOKUP(B405,Таксономия!A:D,4)</f>
        <v xml:space="preserve"> Alphaproteobacteria</v>
      </c>
    </row>
    <row r="406" spans="1:10" x14ac:dyDescent="0.3">
      <c r="A406" t="s">
        <v>485</v>
      </c>
      <c r="B406" t="s">
        <v>486</v>
      </c>
      <c r="C406">
        <v>561</v>
      </c>
      <c r="D406" t="s">
        <v>10</v>
      </c>
      <c r="E406">
        <v>238</v>
      </c>
      <c r="F406">
        <v>368</v>
      </c>
      <c r="G406">
        <v>858</v>
      </c>
      <c r="H406" t="s">
        <v>11</v>
      </c>
      <c r="I406">
        <f t="shared" si="6"/>
        <v>131</v>
      </c>
      <c r="J406" t="str">
        <f>VLOOKUP(B406,Таксономия!A:D,4)</f>
        <v xml:space="preserve"> Gammaproteobacteria</v>
      </c>
    </row>
    <row r="407" spans="1:10" x14ac:dyDescent="0.3">
      <c r="A407" t="s">
        <v>485</v>
      </c>
      <c r="B407" t="s">
        <v>486</v>
      </c>
      <c r="C407">
        <v>561</v>
      </c>
      <c r="D407" t="s">
        <v>12</v>
      </c>
      <c r="E407">
        <v>410</v>
      </c>
      <c r="F407">
        <v>493</v>
      </c>
      <c r="G407">
        <v>1003</v>
      </c>
      <c r="H407" t="s">
        <v>13</v>
      </c>
      <c r="I407">
        <f t="shared" si="6"/>
        <v>84</v>
      </c>
      <c r="J407" t="str">
        <f>VLOOKUP(B407,Таксономия!A:D,4)</f>
        <v xml:space="preserve"> Gammaproteobacteria</v>
      </c>
    </row>
    <row r="408" spans="1:10" x14ac:dyDescent="0.3">
      <c r="A408" t="s">
        <v>485</v>
      </c>
      <c r="B408" t="s">
        <v>486</v>
      </c>
      <c r="C408">
        <v>561</v>
      </c>
      <c r="D408" t="s">
        <v>285</v>
      </c>
      <c r="E408">
        <v>1</v>
      </c>
      <c r="F408">
        <v>69</v>
      </c>
      <c r="G408">
        <v>9</v>
      </c>
      <c r="H408" t="s">
        <v>285</v>
      </c>
      <c r="I408">
        <f t="shared" si="6"/>
        <v>69</v>
      </c>
      <c r="J408" t="str">
        <f>VLOOKUP(B408,Таксономия!A:D,4)</f>
        <v xml:space="preserve"> Gammaproteobacteria</v>
      </c>
    </row>
    <row r="409" spans="1:10" x14ac:dyDescent="0.3">
      <c r="A409" t="s">
        <v>487</v>
      </c>
      <c r="B409" t="s">
        <v>488</v>
      </c>
      <c r="C409">
        <v>74</v>
      </c>
      <c r="D409" t="s">
        <v>12</v>
      </c>
      <c r="E409">
        <v>9</v>
      </c>
      <c r="F409">
        <v>74</v>
      </c>
      <c r="G409">
        <v>1003</v>
      </c>
      <c r="H409" t="s">
        <v>13</v>
      </c>
      <c r="I409">
        <f t="shared" si="6"/>
        <v>66</v>
      </c>
      <c r="J409" t="str">
        <f>VLOOKUP(B409,Таксономия!A:D,4)</f>
        <v xml:space="preserve"> Gammaproteobacteria</v>
      </c>
    </row>
    <row r="410" spans="1:10" x14ac:dyDescent="0.3">
      <c r="A410" t="s">
        <v>489</v>
      </c>
      <c r="B410" t="s">
        <v>490</v>
      </c>
      <c r="C410">
        <v>788</v>
      </c>
      <c r="D410" t="s">
        <v>12</v>
      </c>
      <c r="E410">
        <v>236</v>
      </c>
      <c r="F410">
        <v>308</v>
      </c>
      <c r="G410">
        <v>1003</v>
      </c>
      <c r="H410" t="s">
        <v>13</v>
      </c>
      <c r="I410">
        <f t="shared" si="6"/>
        <v>73</v>
      </c>
      <c r="J410" t="str">
        <f>VLOOKUP(B410,Таксономия!A:D,4)</f>
        <v xml:space="preserve"> Gammaproteobacteria</v>
      </c>
    </row>
    <row r="411" spans="1:10" x14ac:dyDescent="0.3">
      <c r="A411" t="s">
        <v>491</v>
      </c>
      <c r="B411" t="s">
        <v>492</v>
      </c>
      <c r="C411">
        <v>637</v>
      </c>
      <c r="D411" t="s">
        <v>12</v>
      </c>
      <c r="E411">
        <v>231</v>
      </c>
      <c r="F411">
        <v>303</v>
      </c>
      <c r="G411">
        <v>1003</v>
      </c>
      <c r="H411" t="s">
        <v>13</v>
      </c>
      <c r="I411">
        <f t="shared" si="6"/>
        <v>73</v>
      </c>
      <c r="J411" t="str">
        <f>VLOOKUP(B411,Таксономия!A:D,4)</f>
        <v xml:space="preserve"> Gammaproteobacteria</v>
      </c>
    </row>
    <row r="412" spans="1:10" x14ac:dyDescent="0.3">
      <c r="A412" t="s">
        <v>493</v>
      </c>
      <c r="B412" t="s">
        <v>494</v>
      </c>
      <c r="C412">
        <v>679</v>
      </c>
      <c r="D412" t="s">
        <v>10</v>
      </c>
      <c r="E412">
        <v>500</v>
      </c>
      <c r="F412">
        <v>630</v>
      </c>
      <c r="G412">
        <v>858</v>
      </c>
      <c r="H412" t="s">
        <v>11</v>
      </c>
      <c r="I412">
        <f t="shared" si="6"/>
        <v>131</v>
      </c>
      <c r="J412" t="str">
        <f>VLOOKUP(B412,Таксономия!A:D,4)</f>
        <v xml:space="preserve"> Gammaproteobacteria</v>
      </c>
    </row>
    <row r="413" spans="1:10" x14ac:dyDescent="0.3">
      <c r="A413" t="s">
        <v>493</v>
      </c>
      <c r="B413" t="s">
        <v>494</v>
      </c>
      <c r="C413">
        <v>679</v>
      </c>
      <c r="D413" t="s">
        <v>12</v>
      </c>
      <c r="E413">
        <v>244</v>
      </c>
      <c r="F413">
        <v>316</v>
      </c>
      <c r="G413">
        <v>1003</v>
      </c>
      <c r="H413" t="s">
        <v>13</v>
      </c>
      <c r="I413">
        <f t="shared" si="6"/>
        <v>73</v>
      </c>
      <c r="J413" t="str">
        <f>VLOOKUP(B413,Таксономия!A:D,4)</f>
        <v xml:space="preserve"> Gammaproteobacteria</v>
      </c>
    </row>
    <row r="414" spans="1:10" x14ac:dyDescent="0.3">
      <c r="A414" t="s">
        <v>495</v>
      </c>
      <c r="B414" t="s">
        <v>496</v>
      </c>
      <c r="C414">
        <v>677</v>
      </c>
      <c r="D414" t="s">
        <v>12</v>
      </c>
      <c r="E414">
        <v>401</v>
      </c>
      <c r="F414">
        <v>469</v>
      </c>
      <c r="G414">
        <v>1003</v>
      </c>
      <c r="H414" t="s">
        <v>13</v>
      </c>
      <c r="I414">
        <f t="shared" si="6"/>
        <v>69</v>
      </c>
      <c r="J414" t="str">
        <f>VLOOKUP(B414,Таксономия!A:D,4)</f>
        <v xml:space="preserve"> Gammaproteobacteria</v>
      </c>
    </row>
    <row r="415" spans="1:10" x14ac:dyDescent="0.3">
      <c r="A415" t="s">
        <v>497</v>
      </c>
      <c r="B415" t="s">
        <v>498</v>
      </c>
      <c r="C415">
        <v>639</v>
      </c>
      <c r="D415" t="s">
        <v>12</v>
      </c>
      <c r="E415">
        <v>231</v>
      </c>
      <c r="F415">
        <v>303</v>
      </c>
      <c r="G415">
        <v>1003</v>
      </c>
      <c r="H415" t="s">
        <v>13</v>
      </c>
      <c r="I415">
        <f t="shared" si="6"/>
        <v>73</v>
      </c>
      <c r="J415" t="str">
        <f>VLOOKUP(B415,Таксономия!A:D,4)</f>
        <v xml:space="preserve"> Gammaproteobacteria</v>
      </c>
    </row>
    <row r="416" spans="1:10" x14ac:dyDescent="0.3">
      <c r="A416" t="s">
        <v>499</v>
      </c>
      <c r="B416" t="s">
        <v>500</v>
      </c>
      <c r="C416">
        <v>650</v>
      </c>
      <c r="D416" t="s">
        <v>12</v>
      </c>
      <c r="E416">
        <v>234</v>
      </c>
      <c r="F416">
        <v>308</v>
      </c>
      <c r="G416">
        <v>1003</v>
      </c>
      <c r="H416" t="s">
        <v>13</v>
      </c>
      <c r="I416">
        <f t="shared" si="6"/>
        <v>75</v>
      </c>
      <c r="J416" t="str">
        <f>VLOOKUP(B416,Таксономия!A:D,4)</f>
        <v xml:space="preserve"> Gammaproteobacteria</v>
      </c>
    </row>
    <row r="417" spans="1:10" x14ac:dyDescent="0.3">
      <c r="A417" t="s">
        <v>501</v>
      </c>
      <c r="B417" t="s">
        <v>502</v>
      </c>
      <c r="C417">
        <v>789</v>
      </c>
      <c r="D417" t="s">
        <v>12</v>
      </c>
      <c r="E417">
        <v>562</v>
      </c>
      <c r="F417">
        <v>626</v>
      </c>
      <c r="G417">
        <v>1003</v>
      </c>
      <c r="H417" t="s">
        <v>13</v>
      </c>
      <c r="I417">
        <f t="shared" si="6"/>
        <v>65</v>
      </c>
      <c r="J417" t="str">
        <f>VLOOKUP(B417,Таксономия!A:D,4)</f>
        <v xml:space="preserve"> Gammaproteobacteria</v>
      </c>
    </row>
    <row r="418" spans="1:10" x14ac:dyDescent="0.3">
      <c r="A418" t="s">
        <v>503</v>
      </c>
      <c r="B418" t="s">
        <v>504</v>
      </c>
      <c r="C418">
        <v>119</v>
      </c>
      <c r="D418" t="s">
        <v>12</v>
      </c>
      <c r="E418">
        <v>47</v>
      </c>
      <c r="F418">
        <v>117</v>
      </c>
      <c r="G418">
        <v>1003</v>
      </c>
      <c r="H418" t="s">
        <v>13</v>
      </c>
      <c r="I418">
        <f t="shared" si="6"/>
        <v>71</v>
      </c>
      <c r="J418" t="str">
        <f>VLOOKUP(B418,Таксономия!A:D,4)</f>
        <v xml:space="preserve"> Deltaproteobacteria</v>
      </c>
    </row>
    <row r="419" spans="1:10" x14ac:dyDescent="0.3">
      <c r="A419" t="s">
        <v>505</v>
      </c>
      <c r="B419" t="s">
        <v>506</v>
      </c>
      <c r="C419">
        <v>211</v>
      </c>
      <c r="D419" t="s">
        <v>12</v>
      </c>
      <c r="E419">
        <v>43</v>
      </c>
      <c r="F419">
        <v>119</v>
      </c>
      <c r="G419">
        <v>1003</v>
      </c>
      <c r="H419" t="s">
        <v>13</v>
      </c>
      <c r="I419">
        <f t="shared" si="6"/>
        <v>77</v>
      </c>
      <c r="J419" t="str">
        <f>VLOOKUP(B419,Таксономия!A:D,4)</f>
        <v xml:space="preserve"> Clostridia</v>
      </c>
    </row>
    <row r="420" spans="1:10" x14ac:dyDescent="0.3">
      <c r="A420" t="s">
        <v>507</v>
      </c>
      <c r="B420" t="s">
        <v>508</v>
      </c>
      <c r="C420">
        <v>147</v>
      </c>
      <c r="D420" t="s">
        <v>12</v>
      </c>
      <c r="E420">
        <v>77</v>
      </c>
      <c r="F420">
        <v>140</v>
      </c>
      <c r="G420">
        <v>1003</v>
      </c>
      <c r="H420" t="s">
        <v>13</v>
      </c>
      <c r="I420">
        <f t="shared" si="6"/>
        <v>64</v>
      </c>
      <c r="J420" t="str">
        <f>VLOOKUP(B420,Таксономия!A:D,4)</f>
        <v xml:space="preserve"> Clostridia</v>
      </c>
    </row>
    <row r="421" spans="1:10" x14ac:dyDescent="0.3">
      <c r="A421" t="s">
        <v>509</v>
      </c>
      <c r="B421" t="s">
        <v>510</v>
      </c>
      <c r="C421">
        <v>219</v>
      </c>
      <c r="D421" t="s">
        <v>27</v>
      </c>
      <c r="E421">
        <v>36</v>
      </c>
      <c r="F421">
        <v>110</v>
      </c>
      <c r="G421">
        <v>410</v>
      </c>
      <c r="H421" t="s">
        <v>28</v>
      </c>
      <c r="I421">
        <f t="shared" si="6"/>
        <v>75</v>
      </c>
      <c r="J421" t="str">
        <f>VLOOKUP(B421,Таксономия!A:D,4)</f>
        <v xml:space="preserve"> Chloroflexia</v>
      </c>
    </row>
    <row r="422" spans="1:10" x14ac:dyDescent="0.3">
      <c r="A422" t="s">
        <v>509</v>
      </c>
      <c r="B422" t="s">
        <v>510</v>
      </c>
      <c r="C422">
        <v>219</v>
      </c>
      <c r="D422" t="s">
        <v>12</v>
      </c>
      <c r="E422">
        <v>126</v>
      </c>
      <c r="F422">
        <v>219</v>
      </c>
      <c r="G422">
        <v>1003</v>
      </c>
      <c r="H422" t="s">
        <v>13</v>
      </c>
      <c r="I422">
        <f t="shared" si="6"/>
        <v>94</v>
      </c>
      <c r="J422" t="str">
        <f>VLOOKUP(B422,Таксономия!A:D,4)</f>
        <v xml:space="preserve"> Chloroflexia</v>
      </c>
    </row>
    <row r="423" spans="1:10" x14ac:dyDescent="0.3">
      <c r="A423" t="s">
        <v>511</v>
      </c>
      <c r="B423" t="s">
        <v>512</v>
      </c>
      <c r="C423">
        <v>220</v>
      </c>
      <c r="D423" t="s">
        <v>12</v>
      </c>
      <c r="E423">
        <v>127</v>
      </c>
      <c r="F423">
        <v>220</v>
      </c>
      <c r="G423">
        <v>1003</v>
      </c>
      <c r="H423" t="s">
        <v>13</v>
      </c>
      <c r="I423">
        <f t="shared" si="6"/>
        <v>94</v>
      </c>
      <c r="J423" t="str">
        <f>VLOOKUP(B423,Таксономия!A:D,4)</f>
        <v xml:space="preserve"> Chloroflexia</v>
      </c>
    </row>
    <row r="424" spans="1:10" x14ac:dyDescent="0.3">
      <c r="A424" t="s">
        <v>513</v>
      </c>
      <c r="B424" t="s">
        <v>514</v>
      </c>
      <c r="C424">
        <v>229</v>
      </c>
      <c r="D424" t="s">
        <v>12</v>
      </c>
      <c r="E424">
        <v>136</v>
      </c>
      <c r="F424">
        <v>229</v>
      </c>
      <c r="G424">
        <v>1003</v>
      </c>
      <c r="H424" t="s">
        <v>13</v>
      </c>
      <c r="I424">
        <f t="shared" si="6"/>
        <v>94</v>
      </c>
      <c r="J424" t="str">
        <f>VLOOKUP(B424,Таксономия!A:D,4)</f>
        <v xml:space="preserve"> Alphaproteobacteria</v>
      </c>
    </row>
    <row r="425" spans="1:10" x14ac:dyDescent="0.3">
      <c r="A425" t="s">
        <v>515</v>
      </c>
      <c r="B425" t="s">
        <v>516</v>
      </c>
      <c r="C425">
        <v>148</v>
      </c>
      <c r="D425" t="s">
        <v>12</v>
      </c>
      <c r="E425">
        <v>32</v>
      </c>
      <c r="F425">
        <v>105</v>
      </c>
      <c r="G425">
        <v>1003</v>
      </c>
      <c r="H425" t="s">
        <v>13</v>
      </c>
      <c r="I425">
        <f t="shared" si="6"/>
        <v>74</v>
      </c>
      <c r="J425" t="str">
        <f>VLOOKUP(B425,Таксономия!A:D,4)</f>
        <v xml:space="preserve"> Deltaproteobacteria</v>
      </c>
    </row>
    <row r="426" spans="1:10" x14ac:dyDescent="0.3">
      <c r="A426" t="s">
        <v>515</v>
      </c>
      <c r="B426" t="s">
        <v>516</v>
      </c>
      <c r="C426">
        <v>148</v>
      </c>
      <c r="D426" t="s">
        <v>12</v>
      </c>
      <c r="E426">
        <v>63</v>
      </c>
      <c r="F426">
        <v>126</v>
      </c>
      <c r="G426">
        <v>1003</v>
      </c>
      <c r="H426" t="s">
        <v>13</v>
      </c>
      <c r="I426">
        <f t="shared" si="6"/>
        <v>64</v>
      </c>
      <c r="J426" t="str">
        <f>VLOOKUP(B426,Таксономия!A:D,4)</f>
        <v xml:space="preserve"> Deltaproteobacteria</v>
      </c>
    </row>
    <row r="427" spans="1:10" x14ac:dyDescent="0.3">
      <c r="A427" t="s">
        <v>517</v>
      </c>
      <c r="B427" t="s">
        <v>518</v>
      </c>
      <c r="C427">
        <v>134</v>
      </c>
      <c r="D427" t="s">
        <v>12</v>
      </c>
      <c r="E427">
        <v>50</v>
      </c>
      <c r="F427">
        <v>123</v>
      </c>
      <c r="G427">
        <v>1003</v>
      </c>
      <c r="H427" t="s">
        <v>13</v>
      </c>
      <c r="I427">
        <f t="shared" si="6"/>
        <v>74</v>
      </c>
      <c r="J427" t="str">
        <f>VLOOKUP(B427,Таксономия!A:D,4)</f>
        <v xml:space="preserve"> Deltaproteobacteria</v>
      </c>
    </row>
    <row r="428" spans="1:10" x14ac:dyDescent="0.3">
      <c r="A428" t="s">
        <v>519</v>
      </c>
      <c r="B428" t="s">
        <v>520</v>
      </c>
      <c r="C428">
        <v>344</v>
      </c>
      <c r="D428" t="s">
        <v>12</v>
      </c>
      <c r="E428">
        <v>34</v>
      </c>
      <c r="F428">
        <v>91</v>
      </c>
      <c r="G428">
        <v>1003</v>
      </c>
      <c r="H428" t="s">
        <v>13</v>
      </c>
      <c r="I428">
        <f t="shared" si="6"/>
        <v>58</v>
      </c>
      <c r="J428" t="str">
        <f>VLOOKUP(B428,Таксономия!A:D,4)</f>
        <v xml:space="preserve"> Deltaproteobacteria</v>
      </c>
    </row>
    <row r="429" spans="1:10" x14ac:dyDescent="0.3">
      <c r="A429" t="s">
        <v>519</v>
      </c>
      <c r="B429" t="s">
        <v>520</v>
      </c>
      <c r="C429">
        <v>344</v>
      </c>
      <c r="D429" t="s">
        <v>12</v>
      </c>
      <c r="E429">
        <v>93</v>
      </c>
      <c r="F429">
        <v>150</v>
      </c>
      <c r="G429">
        <v>1003</v>
      </c>
      <c r="H429" t="s">
        <v>13</v>
      </c>
      <c r="I429">
        <f t="shared" si="6"/>
        <v>58</v>
      </c>
      <c r="J429" t="str">
        <f>VLOOKUP(B429,Таксономия!A:D,4)</f>
        <v xml:space="preserve"> Deltaproteobacteria</v>
      </c>
    </row>
    <row r="430" spans="1:10" x14ac:dyDescent="0.3">
      <c r="A430" t="s">
        <v>519</v>
      </c>
      <c r="B430" t="s">
        <v>520</v>
      </c>
      <c r="C430">
        <v>344</v>
      </c>
      <c r="D430" t="s">
        <v>238</v>
      </c>
      <c r="E430">
        <v>230</v>
      </c>
      <c r="F430">
        <v>309</v>
      </c>
      <c r="G430">
        <v>4</v>
      </c>
      <c r="H430" t="s">
        <v>238</v>
      </c>
      <c r="I430">
        <f t="shared" si="6"/>
        <v>80</v>
      </c>
      <c r="J430" t="str">
        <f>VLOOKUP(B430,Таксономия!A:D,4)</f>
        <v xml:space="preserve"> Deltaproteobacteria</v>
      </c>
    </row>
    <row r="431" spans="1:10" x14ac:dyDescent="0.3">
      <c r="A431" t="s">
        <v>521</v>
      </c>
      <c r="B431" t="s">
        <v>522</v>
      </c>
      <c r="C431">
        <v>898</v>
      </c>
      <c r="D431" t="s">
        <v>12</v>
      </c>
      <c r="E431">
        <v>351</v>
      </c>
      <c r="F431">
        <v>423</v>
      </c>
      <c r="G431">
        <v>1003</v>
      </c>
      <c r="H431" t="s">
        <v>13</v>
      </c>
      <c r="I431">
        <f t="shared" si="6"/>
        <v>73</v>
      </c>
      <c r="J431" t="str">
        <f>VLOOKUP(B431,Таксономия!A:D,4)</f>
        <v xml:space="preserve"> Deltaproteobacteria</v>
      </c>
    </row>
    <row r="432" spans="1:10" x14ac:dyDescent="0.3">
      <c r="A432" t="s">
        <v>523</v>
      </c>
      <c r="B432" t="s">
        <v>524</v>
      </c>
      <c r="C432">
        <v>112</v>
      </c>
      <c r="D432" t="s">
        <v>12</v>
      </c>
      <c r="E432">
        <v>44</v>
      </c>
      <c r="F432">
        <v>111</v>
      </c>
      <c r="G432">
        <v>1003</v>
      </c>
      <c r="H432" t="s">
        <v>13</v>
      </c>
      <c r="I432">
        <f t="shared" si="6"/>
        <v>68</v>
      </c>
      <c r="J432" t="str">
        <f>VLOOKUP(B432,Таксономия!A:D,4)</f>
        <v xml:space="preserve"> Deltaproteobacteria</v>
      </c>
    </row>
    <row r="433" spans="1:10" x14ac:dyDescent="0.3">
      <c r="A433" t="s">
        <v>525</v>
      </c>
      <c r="B433" t="s">
        <v>526</v>
      </c>
      <c r="C433">
        <v>338</v>
      </c>
      <c r="D433" t="s">
        <v>12</v>
      </c>
      <c r="E433">
        <v>63</v>
      </c>
      <c r="F433">
        <v>119</v>
      </c>
      <c r="G433">
        <v>1003</v>
      </c>
      <c r="H433" t="s">
        <v>13</v>
      </c>
      <c r="I433">
        <f t="shared" si="6"/>
        <v>57</v>
      </c>
      <c r="J433" t="str">
        <f>VLOOKUP(B433,Таксономия!A:D,4)</f>
        <v xml:space="preserve"> Deltaproteobacteria</v>
      </c>
    </row>
    <row r="434" spans="1:10" x14ac:dyDescent="0.3">
      <c r="A434" t="s">
        <v>527</v>
      </c>
      <c r="B434" t="s">
        <v>528</v>
      </c>
      <c r="C434">
        <v>92</v>
      </c>
      <c r="D434" t="s">
        <v>12</v>
      </c>
      <c r="E434">
        <v>35</v>
      </c>
      <c r="F434">
        <v>90</v>
      </c>
      <c r="G434">
        <v>1003</v>
      </c>
      <c r="H434" t="s">
        <v>13</v>
      </c>
      <c r="I434">
        <f t="shared" si="6"/>
        <v>56</v>
      </c>
      <c r="J434" t="str">
        <f>VLOOKUP(B434,Таксономия!A:D,4)</f>
        <v xml:space="preserve"> Deltaproteobacteria</v>
      </c>
    </row>
    <row r="435" spans="1:10" x14ac:dyDescent="0.3">
      <c r="A435" t="s">
        <v>529</v>
      </c>
      <c r="B435" t="s">
        <v>530</v>
      </c>
      <c r="C435">
        <v>95</v>
      </c>
      <c r="D435" t="s">
        <v>12</v>
      </c>
      <c r="E435">
        <v>36</v>
      </c>
      <c r="F435">
        <v>93</v>
      </c>
      <c r="G435">
        <v>1003</v>
      </c>
      <c r="H435" t="s">
        <v>13</v>
      </c>
      <c r="I435">
        <f t="shared" si="6"/>
        <v>58</v>
      </c>
      <c r="J435" t="str">
        <f>VLOOKUP(B435,Таксономия!A:D,4)</f>
        <v xml:space="preserve"> Deltaproteobacteria</v>
      </c>
    </row>
    <row r="436" spans="1:10" x14ac:dyDescent="0.3">
      <c r="A436" t="s">
        <v>531</v>
      </c>
      <c r="B436" t="s">
        <v>532</v>
      </c>
      <c r="C436">
        <v>216</v>
      </c>
      <c r="D436" t="s">
        <v>12</v>
      </c>
      <c r="E436">
        <v>126</v>
      </c>
      <c r="F436">
        <v>216</v>
      </c>
      <c r="G436">
        <v>1003</v>
      </c>
      <c r="H436" t="s">
        <v>13</v>
      </c>
      <c r="I436">
        <f t="shared" si="6"/>
        <v>91</v>
      </c>
      <c r="J436" t="str">
        <f>VLOOKUP(B436,Таксономия!A:D,4)</f>
        <v xml:space="preserve"> Deltaproteobacteria</v>
      </c>
    </row>
    <row r="437" spans="1:10" x14ac:dyDescent="0.3">
      <c r="A437" t="s">
        <v>533</v>
      </c>
      <c r="B437" t="s">
        <v>534</v>
      </c>
      <c r="C437">
        <v>130</v>
      </c>
      <c r="D437" t="s">
        <v>12</v>
      </c>
      <c r="E437">
        <v>29</v>
      </c>
      <c r="F437">
        <v>95</v>
      </c>
      <c r="G437">
        <v>1003</v>
      </c>
      <c r="H437" t="s">
        <v>13</v>
      </c>
      <c r="I437">
        <f t="shared" si="6"/>
        <v>67</v>
      </c>
      <c r="J437" t="str">
        <f>VLOOKUP(B437,Таксономия!A:D,4)</f>
        <v xml:space="preserve"> Deltaproteobacteria</v>
      </c>
    </row>
    <row r="438" spans="1:10" x14ac:dyDescent="0.3">
      <c r="A438" t="s">
        <v>535</v>
      </c>
      <c r="B438" t="s">
        <v>536</v>
      </c>
      <c r="C438">
        <v>618</v>
      </c>
      <c r="D438" t="s">
        <v>10</v>
      </c>
      <c r="E438">
        <v>323</v>
      </c>
      <c r="F438">
        <v>449</v>
      </c>
      <c r="G438">
        <v>858</v>
      </c>
      <c r="H438" t="s">
        <v>11</v>
      </c>
      <c r="I438">
        <f t="shared" si="6"/>
        <v>127</v>
      </c>
      <c r="J438" t="str">
        <f>VLOOKUP(B438,Таксономия!A:D,4)</f>
        <v xml:space="preserve"> Deltaproteobacteria</v>
      </c>
    </row>
    <row r="439" spans="1:10" x14ac:dyDescent="0.3">
      <c r="A439" t="s">
        <v>535</v>
      </c>
      <c r="B439" t="s">
        <v>536</v>
      </c>
      <c r="C439">
        <v>618</v>
      </c>
      <c r="D439" t="s">
        <v>12</v>
      </c>
      <c r="E439">
        <v>107</v>
      </c>
      <c r="F439">
        <v>182</v>
      </c>
      <c r="G439">
        <v>1003</v>
      </c>
      <c r="H439" t="s">
        <v>13</v>
      </c>
      <c r="I439">
        <f t="shared" si="6"/>
        <v>76</v>
      </c>
      <c r="J439" t="str">
        <f>VLOOKUP(B439,Таксономия!A:D,4)</f>
        <v xml:space="preserve"> Deltaproteobacteria</v>
      </c>
    </row>
    <row r="440" spans="1:10" x14ac:dyDescent="0.3">
      <c r="A440" t="s">
        <v>535</v>
      </c>
      <c r="B440" t="s">
        <v>536</v>
      </c>
      <c r="C440">
        <v>618</v>
      </c>
      <c r="D440" t="s">
        <v>12</v>
      </c>
      <c r="E440">
        <v>190</v>
      </c>
      <c r="F440">
        <v>269</v>
      </c>
      <c r="G440">
        <v>1003</v>
      </c>
      <c r="H440" t="s">
        <v>13</v>
      </c>
      <c r="I440">
        <f t="shared" si="6"/>
        <v>80</v>
      </c>
      <c r="J440" t="str">
        <f>VLOOKUP(B440,Таксономия!A:D,4)</f>
        <v xml:space="preserve"> Deltaproteobacteria</v>
      </c>
    </row>
    <row r="441" spans="1:10" x14ac:dyDescent="0.3">
      <c r="A441" t="s">
        <v>537</v>
      </c>
      <c r="B441" t="s">
        <v>538</v>
      </c>
      <c r="C441">
        <v>652</v>
      </c>
      <c r="D441" t="s">
        <v>12</v>
      </c>
      <c r="E441">
        <v>374</v>
      </c>
      <c r="F441">
        <v>445</v>
      </c>
      <c r="G441">
        <v>1003</v>
      </c>
      <c r="H441" t="s">
        <v>13</v>
      </c>
      <c r="I441">
        <f t="shared" si="6"/>
        <v>72</v>
      </c>
      <c r="J441" t="str">
        <f>VLOOKUP(B441,Таксономия!A:D,4)</f>
        <v xml:space="preserve"> Deltaproteobacteria</v>
      </c>
    </row>
    <row r="442" spans="1:10" x14ac:dyDescent="0.3">
      <c r="A442" t="s">
        <v>537</v>
      </c>
      <c r="B442" t="s">
        <v>538</v>
      </c>
      <c r="C442">
        <v>652</v>
      </c>
      <c r="D442" t="s">
        <v>60</v>
      </c>
      <c r="E442">
        <v>29</v>
      </c>
      <c r="F442">
        <v>317</v>
      </c>
      <c r="G442">
        <v>36</v>
      </c>
      <c r="H442" t="s">
        <v>60</v>
      </c>
      <c r="I442">
        <f t="shared" si="6"/>
        <v>289</v>
      </c>
      <c r="J442" t="str">
        <f>VLOOKUP(B442,Таксономия!A:D,4)</f>
        <v xml:space="preserve"> Deltaproteobacteria</v>
      </c>
    </row>
    <row r="443" spans="1:10" x14ac:dyDescent="0.3">
      <c r="A443" t="s">
        <v>539</v>
      </c>
      <c r="B443" t="s">
        <v>540</v>
      </c>
      <c r="C443">
        <v>475</v>
      </c>
      <c r="D443" t="s">
        <v>10</v>
      </c>
      <c r="E443">
        <v>50</v>
      </c>
      <c r="F443">
        <v>174</v>
      </c>
      <c r="G443">
        <v>858</v>
      </c>
      <c r="H443" t="s">
        <v>11</v>
      </c>
      <c r="I443">
        <f t="shared" si="6"/>
        <v>125</v>
      </c>
      <c r="J443" t="str">
        <f>VLOOKUP(B443,Таксономия!A:D,4)</f>
        <v xml:space="preserve"> Gammaproteobacteria.</v>
      </c>
    </row>
    <row r="444" spans="1:10" x14ac:dyDescent="0.3">
      <c r="A444" t="s">
        <v>539</v>
      </c>
      <c r="B444" t="s">
        <v>540</v>
      </c>
      <c r="C444">
        <v>475</v>
      </c>
      <c r="D444" t="s">
        <v>12</v>
      </c>
      <c r="E444">
        <v>191</v>
      </c>
      <c r="F444">
        <v>275</v>
      </c>
      <c r="G444">
        <v>1003</v>
      </c>
      <c r="H444" t="s">
        <v>13</v>
      </c>
      <c r="I444">
        <f t="shared" si="6"/>
        <v>85</v>
      </c>
      <c r="J444" t="str">
        <f>VLOOKUP(B444,Таксономия!A:D,4)</f>
        <v xml:space="preserve"> Gammaproteobacteria.</v>
      </c>
    </row>
    <row r="445" spans="1:10" x14ac:dyDescent="0.3">
      <c r="A445" t="s">
        <v>539</v>
      </c>
      <c r="B445" t="s">
        <v>540</v>
      </c>
      <c r="C445">
        <v>475</v>
      </c>
      <c r="D445" t="s">
        <v>65</v>
      </c>
      <c r="E445">
        <v>275</v>
      </c>
      <c r="F445">
        <v>438</v>
      </c>
      <c r="G445">
        <v>134</v>
      </c>
      <c r="H445" t="s">
        <v>66</v>
      </c>
      <c r="I445">
        <f t="shared" si="6"/>
        <v>164</v>
      </c>
      <c r="J445" t="str">
        <f>VLOOKUP(B445,Таксономия!A:D,4)</f>
        <v xml:space="preserve"> Gammaproteobacteria.</v>
      </c>
    </row>
    <row r="446" spans="1:10" x14ac:dyDescent="0.3">
      <c r="A446" t="s">
        <v>541</v>
      </c>
      <c r="B446" t="s">
        <v>542</v>
      </c>
      <c r="C446">
        <v>645</v>
      </c>
      <c r="D446" t="s">
        <v>12</v>
      </c>
      <c r="E446">
        <v>374</v>
      </c>
      <c r="F446">
        <v>442</v>
      </c>
      <c r="G446">
        <v>1003</v>
      </c>
      <c r="H446" t="s">
        <v>13</v>
      </c>
      <c r="I446">
        <f t="shared" si="6"/>
        <v>69</v>
      </c>
      <c r="J446" t="str">
        <f>VLOOKUP(B446,Таксономия!A:D,4)</f>
        <v xml:space="preserve"> Epsilonproteobacteria</v>
      </c>
    </row>
    <row r="447" spans="1:10" x14ac:dyDescent="0.3">
      <c r="A447" t="s">
        <v>541</v>
      </c>
      <c r="B447" t="s">
        <v>542</v>
      </c>
      <c r="C447">
        <v>645</v>
      </c>
      <c r="D447" t="s">
        <v>60</v>
      </c>
      <c r="E447">
        <v>26</v>
      </c>
      <c r="F447">
        <v>313</v>
      </c>
      <c r="G447">
        <v>36</v>
      </c>
      <c r="H447" t="s">
        <v>60</v>
      </c>
      <c r="I447">
        <f t="shared" si="6"/>
        <v>288</v>
      </c>
      <c r="J447" t="str">
        <f>VLOOKUP(B447,Таксономия!A:D,4)</f>
        <v xml:space="preserve"> Epsilonproteobacteria</v>
      </c>
    </row>
    <row r="448" spans="1:10" x14ac:dyDescent="0.3">
      <c r="A448" t="s">
        <v>543</v>
      </c>
      <c r="B448" t="s">
        <v>544</v>
      </c>
      <c r="C448">
        <v>177</v>
      </c>
      <c r="D448" t="s">
        <v>12</v>
      </c>
      <c r="E448">
        <v>43</v>
      </c>
      <c r="F448">
        <v>106</v>
      </c>
      <c r="G448">
        <v>1003</v>
      </c>
      <c r="H448" t="s">
        <v>13</v>
      </c>
      <c r="I448">
        <f t="shared" si="6"/>
        <v>64</v>
      </c>
      <c r="J448" t="str">
        <f>VLOOKUP(B448,Таксономия!A:D,4)</f>
        <v xml:space="preserve"> Thermomicrobiales</v>
      </c>
    </row>
    <row r="449" spans="1:10" x14ac:dyDescent="0.3">
      <c r="A449" t="s">
        <v>543</v>
      </c>
      <c r="B449" t="s">
        <v>544</v>
      </c>
      <c r="C449">
        <v>177</v>
      </c>
      <c r="D449" t="s">
        <v>12</v>
      </c>
      <c r="E449">
        <v>119</v>
      </c>
      <c r="F449">
        <v>177</v>
      </c>
      <c r="G449">
        <v>1003</v>
      </c>
      <c r="H449" t="s">
        <v>13</v>
      </c>
      <c r="I449">
        <f t="shared" si="6"/>
        <v>59</v>
      </c>
      <c r="J449" t="str">
        <f>VLOOKUP(B449,Таксономия!A:D,4)</f>
        <v xml:space="preserve"> Thermomicrobiales</v>
      </c>
    </row>
    <row r="450" spans="1:10" x14ac:dyDescent="0.3">
      <c r="A450" t="s">
        <v>545</v>
      </c>
      <c r="B450" t="s">
        <v>546</v>
      </c>
      <c r="C450">
        <v>220</v>
      </c>
      <c r="D450" t="s">
        <v>12</v>
      </c>
      <c r="E450">
        <v>52</v>
      </c>
      <c r="F450">
        <v>112</v>
      </c>
      <c r="G450">
        <v>1003</v>
      </c>
      <c r="H450" t="s">
        <v>13</v>
      </c>
      <c r="I450">
        <f t="shared" si="6"/>
        <v>61</v>
      </c>
      <c r="J450" t="str">
        <f>VLOOKUP(B450,Таксономия!A:D,4)</f>
        <v xml:space="preserve"> Chloroflexia</v>
      </c>
    </row>
    <row r="451" spans="1:10" x14ac:dyDescent="0.3">
      <c r="A451" t="s">
        <v>545</v>
      </c>
      <c r="B451" t="s">
        <v>546</v>
      </c>
      <c r="C451">
        <v>220</v>
      </c>
      <c r="D451" t="s">
        <v>12</v>
      </c>
      <c r="E451">
        <v>127</v>
      </c>
      <c r="F451">
        <v>220</v>
      </c>
      <c r="G451">
        <v>1003</v>
      </c>
      <c r="H451" t="s">
        <v>13</v>
      </c>
      <c r="I451">
        <f t="shared" ref="I451:I514" si="7">F451-E451+1</f>
        <v>94</v>
      </c>
      <c r="J451" t="str">
        <f>VLOOKUP(B451,Таксономия!A:D,4)</f>
        <v xml:space="preserve"> Chloroflexia</v>
      </c>
    </row>
    <row r="452" spans="1:10" x14ac:dyDescent="0.3">
      <c r="A452" t="s">
        <v>547</v>
      </c>
      <c r="B452" t="s">
        <v>548</v>
      </c>
      <c r="C452">
        <v>219</v>
      </c>
      <c r="D452" t="s">
        <v>12</v>
      </c>
      <c r="E452">
        <v>51</v>
      </c>
      <c r="F452">
        <v>112</v>
      </c>
      <c r="G452">
        <v>1003</v>
      </c>
      <c r="H452" t="s">
        <v>13</v>
      </c>
      <c r="I452">
        <f t="shared" si="7"/>
        <v>62</v>
      </c>
      <c r="J452" t="str">
        <f>VLOOKUP(B452,Таксономия!A:D,4)</f>
        <v xml:space="preserve"> Chloroflexia</v>
      </c>
    </row>
    <row r="453" spans="1:10" x14ac:dyDescent="0.3">
      <c r="A453" t="s">
        <v>547</v>
      </c>
      <c r="B453" t="s">
        <v>548</v>
      </c>
      <c r="C453">
        <v>219</v>
      </c>
      <c r="D453" t="s">
        <v>12</v>
      </c>
      <c r="E453">
        <v>126</v>
      </c>
      <c r="F453">
        <v>219</v>
      </c>
      <c r="G453">
        <v>1003</v>
      </c>
      <c r="H453" t="s">
        <v>13</v>
      </c>
      <c r="I453">
        <f t="shared" si="7"/>
        <v>94</v>
      </c>
      <c r="J453" t="str">
        <f>VLOOKUP(B453,Таксономия!A:D,4)</f>
        <v xml:space="preserve"> Chloroflexia</v>
      </c>
    </row>
    <row r="454" spans="1:10" x14ac:dyDescent="0.3">
      <c r="A454" t="s">
        <v>549</v>
      </c>
      <c r="B454" t="s">
        <v>550</v>
      </c>
      <c r="C454">
        <v>117</v>
      </c>
      <c r="D454" t="s">
        <v>12</v>
      </c>
      <c r="E454">
        <v>39</v>
      </c>
      <c r="F454">
        <v>113</v>
      </c>
      <c r="G454">
        <v>1003</v>
      </c>
      <c r="H454" t="s">
        <v>13</v>
      </c>
      <c r="I454">
        <f t="shared" si="7"/>
        <v>75</v>
      </c>
      <c r="J454" t="str">
        <f>VLOOKUP(B454,Таксономия!A:D,4)</f>
        <v xml:space="preserve"> Deltaproteobacteria</v>
      </c>
    </row>
    <row r="455" spans="1:10" x14ac:dyDescent="0.3">
      <c r="A455" t="s">
        <v>551</v>
      </c>
      <c r="B455" t="s">
        <v>552</v>
      </c>
      <c r="C455">
        <v>340</v>
      </c>
      <c r="D455" t="s">
        <v>12</v>
      </c>
      <c r="E455">
        <v>38</v>
      </c>
      <c r="F455">
        <v>103</v>
      </c>
      <c r="G455">
        <v>1003</v>
      </c>
      <c r="H455" t="s">
        <v>13</v>
      </c>
      <c r="I455">
        <f t="shared" si="7"/>
        <v>66</v>
      </c>
      <c r="J455" t="str">
        <f>VLOOKUP(B455,Таксономия!A:D,4)</f>
        <v xml:space="preserve"> Deltaproteobacteria</v>
      </c>
    </row>
    <row r="456" spans="1:10" x14ac:dyDescent="0.3">
      <c r="A456" t="s">
        <v>551</v>
      </c>
      <c r="B456" t="s">
        <v>552</v>
      </c>
      <c r="C456">
        <v>340</v>
      </c>
      <c r="D456" t="s">
        <v>12</v>
      </c>
      <c r="E456">
        <v>119</v>
      </c>
      <c r="F456">
        <v>182</v>
      </c>
      <c r="G456">
        <v>1003</v>
      </c>
      <c r="H456" t="s">
        <v>13</v>
      </c>
      <c r="I456">
        <f t="shared" si="7"/>
        <v>64</v>
      </c>
      <c r="J456" t="str">
        <f>VLOOKUP(B456,Таксономия!A:D,4)</f>
        <v xml:space="preserve"> Deltaproteobacteria</v>
      </c>
    </row>
    <row r="457" spans="1:10" x14ac:dyDescent="0.3">
      <c r="A457" t="s">
        <v>551</v>
      </c>
      <c r="B457" t="s">
        <v>552</v>
      </c>
      <c r="C457">
        <v>340</v>
      </c>
      <c r="D457" t="s">
        <v>12</v>
      </c>
      <c r="E457">
        <v>199</v>
      </c>
      <c r="F457">
        <v>261</v>
      </c>
      <c r="G457">
        <v>1003</v>
      </c>
      <c r="H457" t="s">
        <v>13</v>
      </c>
      <c r="I457">
        <f t="shared" si="7"/>
        <v>63</v>
      </c>
      <c r="J457" t="str">
        <f>VLOOKUP(B457,Таксономия!A:D,4)</f>
        <v xml:space="preserve"> Deltaproteobacteria</v>
      </c>
    </row>
    <row r="458" spans="1:10" x14ac:dyDescent="0.3">
      <c r="A458" t="s">
        <v>551</v>
      </c>
      <c r="B458" t="s">
        <v>552</v>
      </c>
      <c r="C458">
        <v>340</v>
      </c>
      <c r="D458" t="s">
        <v>12</v>
      </c>
      <c r="E458">
        <v>277</v>
      </c>
      <c r="F458">
        <v>339</v>
      </c>
      <c r="G458">
        <v>1003</v>
      </c>
      <c r="H458" t="s">
        <v>13</v>
      </c>
      <c r="I458">
        <f t="shared" si="7"/>
        <v>63</v>
      </c>
      <c r="J458" t="str">
        <f>VLOOKUP(B458,Таксономия!A:D,4)</f>
        <v xml:space="preserve"> Deltaproteobacteria</v>
      </c>
    </row>
    <row r="459" spans="1:10" x14ac:dyDescent="0.3">
      <c r="A459" t="s">
        <v>553</v>
      </c>
      <c r="B459" t="s">
        <v>554</v>
      </c>
      <c r="C459">
        <v>89</v>
      </c>
      <c r="D459" t="s">
        <v>12</v>
      </c>
      <c r="E459">
        <v>33</v>
      </c>
      <c r="F459">
        <v>88</v>
      </c>
      <c r="G459">
        <v>1003</v>
      </c>
      <c r="H459" t="s">
        <v>13</v>
      </c>
      <c r="I459">
        <f t="shared" si="7"/>
        <v>56</v>
      </c>
      <c r="J459" t="str">
        <f>VLOOKUP(B459,Таксономия!A:D,4)</f>
        <v xml:space="preserve"> Deltaproteobacteria</v>
      </c>
    </row>
    <row r="460" spans="1:10" x14ac:dyDescent="0.3">
      <c r="A460" t="s">
        <v>555</v>
      </c>
      <c r="B460" t="s">
        <v>556</v>
      </c>
      <c r="C460">
        <v>90</v>
      </c>
      <c r="D460" t="s">
        <v>12</v>
      </c>
      <c r="E460">
        <v>33</v>
      </c>
      <c r="F460">
        <v>89</v>
      </c>
      <c r="G460">
        <v>1003</v>
      </c>
      <c r="H460" t="s">
        <v>13</v>
      </c>
      <c r="I460">
        <f t="shared" si="7"/>
        <v>57</v>
      </c>
      <c r="J460" t="str">
        <f>VLOOKUP(B460,Таксономия!A:D,4)</f>
        <v xml:space="preserve"> Deltaproteobacteria</v>
      </c>
    </row>
    <row r="461" spans="1:10" x14ac:dyDescent="0.3">
      <c r="A461" t="s">
        <v>557</v>
      </c>
      <c r="B461" t="s">
        <v>558</v>
      </c>
      <c r="C461">
        <v>265</v>
      </c>
      <c r="D461" t="s">
        <v>12</v>
      </c>
      <c r="E461">
        <v>51</v>
      </c>
      <c r="F461">
        <v>129</v>
      </c>
      <c r="G461">
        <v>1003</v>
      </c>
      <c r="H461" t="s">
        <v>13</v>
      </c>
      <c r="I461">
        <f t="shared" si="7"/>
        <v>79</v>
      </c>
      <c r="J461" t="str">
        <f>VLOOKUP(B461,Таксономия!A:D,4)</f>
        <v xml:space="preserve"> Deltaproteobacteria</v>
      </c>
    </row>
    <row r="462" spans="1:10" x14ac:dyDescent="0.3">
      <c r="A462" t="s">
        <v>557</v>
      </c>
      <c r="B462" t="s">
        <v>558</v>
      </c>
      <c r="C462">
        <v>265</v>
      </c>
      <c r="D462" t="s">
        <v>12</v>
      </c>
      <c r="E462">
        <v>201</v>
      </c>
      <c r="F462">
        <v>262</v>
      </c>
      <c r="G462">
        <v>1003</v>
      </c>
      <c r="H462" t="s">
        <v>13</v>
      </c>
      <c r="I462">
        <f t="shared" si="7"/>
        <v>62</v>
      </c>
      <c r="J462" t="str">
        <f>VLOOKUP(B462,Таксономия!A:D,4)</f>
        <v xml:space="preserve"> Deltaproteobacteria</v>
      </c>
    </row>
    <row r="463" spans="1:10" x14ac:dyDescent="0.3">
      <c r="A463" t="s">
        <v>557</v>
      </c>
      <c r="B463" t="s">
        <v>558</v>
      </c>
      <c r="C463">
        <v>265</v>
      </c>
      <c r="D463" t="s">
        <v>153</v>
      </c>
      <c r="E463">
        <v>142</v>
      </c>
      <c r="F463">
        <v>200</v>
      </c>
      <c r="G463">
        <v>5</v>
      </c>
      <c r="H463" t="s">
        <v>153</v>
      </c>
      <c r="I463">
        <f t="shared" si="7"/>
        <v>59</v>
      </c>
      <c r="J463" t="str">
        <f>VLOOKUP(B463,Таксономия!A:D,4)</f>
        <v xml:space="preserve"> Deltaproteobacteria</v>
      </c>
    </row>
    <row r="464" spans="1:10" x14ac:dyDescent="0.3">
      <c r="A464" t="s">
        <v>559</v>
      </c>
      <c r="B464" t="s">
        <v>560</v>
      </c>
      <c r="C464">
        <v>251</v>
      </c>
      <c r="D464" t="s">
        <v>12</v>
      </c>
      <c r="E464">
        <v>53</v>
      </c>
      <c r="F464">
        <v>116</v>
      </c>
      <c r="G464">
        <v>1003</v>
      </c>
      <c r="H464" t="s">
        <v>13</v>
      </c>
      <c r="I464">
        <f t="shared" si="7"/>
        <v>64</v>
      </c>
      <c r="J464" t="str">
        <f>VLOOKUP(B464,Таксономия!A:D,4)</f>
        <v xml:space="preserve"> Deltaproteobacteria</v>
      </c>
    </row>
    <row r="465" spans="1:10" x14ac:dyDescent="0.3">
      <c r="A465" t="s">
        <v>559</v>
      </c>
      <c r="B465" t="s">
        <v>560</v>
      </c>
      <c r="C465">
        <v>251</v>
      </c>
      <c r="D465" t="s">
        <v>12</v>
      </c>
      <c r="E465">
        <v>185</v>
      </c>
      <c r="F465">
        <v>246</v>
      </c>
      <c r="G465">
        <v>1003</v>
      </c>
      <c r="H465" t="s">
        <v>13</v>
      </c>
      <c r="I465">
        <f t="shared" si="7"/>
        <v>62</v>
      </c>
      <c r="J465" t="str">
        <f>VLOOKUP(B465,Таксономия!A:D,4)</f>
        <v xml:space="preserve"> Deltaproteobacteria</v>
      </c>
    </row>
    <row r="466" spans="1:10" x14ac:dyDescent="0.3">
      <c r="A466" t="s">
        <v>561</v>
      </c>
      <c r="B466" t="s">
        <v>562</v>
      </c>
      <c r="C466">
        <v>179</v>
      </c>
      <c r="D466" t="s">
        <v>12</v>
      </c>
      <c r="E466">
        <v>123</v>
      </c>
      <c r="F466">
        <v>179</v>
      </c>
      <c r="G466">
        <v>1003</v>
      </c>
      <c r="H466" t="s">
        <v>13</v>
      </c>
      <c r="I466">
        <f t="shared" si="7"/>
        <v>57</v>
      </c>
      <c r="J466" t="str">
        <f>VLOOKUP(B466,Таксономия!A:D,4)</f>
        <v xml:space="preserve"> Deltaproteobacteria</v>
      </c>
    </row>
    <row r="467" spans="1:10" x14ac:dyDescent="0.3">
      <c r="A467" t="s">
        <v>561</v>
      </c>
      <c r="B467" t="s">
        <v>562</v>
      </c>
      <c r="C467">
        <v>179</v>
      </c>
      <c r="D467" t="s">
        <v>448</v>
      </c>
      <c r="E467">
        <v>38</v>
      </c>
      <c r="F467">
        <v>85</v>
      </c>
      <c r="G467">
        <v>181</v>
      </c>
      <c r="H467" t="s">
        <v>448</v>
      </c>
      <c r="I467">
        <f t="shared" si="7"/>
        <v>48</v>
      </c>
      <c r="J467" t="str">
        <f>VLOOKUP(B467,Таксономия!A:D,4)</f>
        <v xml:space="preserve"> Deltaproteobacteria</v>
      </c>
    </row>
    <row r="468" spans="1:10" x14ac:dyDescent="0.3">
      <c r="A468" t="s">
        <v>563</v>
      </c>
      <c r="B468" t="s">
        <v>564</v>
      </c>
      <c r="C468">
        <v>90</v>
      </c>
      <c r="D468" t="s">
        <v>12</v>
      </c>
      <c r="E468">
        <v>33</v>
      </c>
      <c r="F468">
        <v>89</v>
      </c>
      <c r="G468">
        <v>1003</v>
      </c>
      <c r="H468" t="s">
        <v>13</v>
      </c>
      <c r="I468">
        <f t="shared" si="7"/>
        <v>57</v>
      </c>
      <c r="J468" t="str">
        <f>VLOOKUP(B468,Таксономия!A:D,4)</f>
        <v xml:space="preserve"> Deltaproteobacteria</v>
      </c>
    </row>
    <row r="469" spans="1:10" x14ac:dyDescent="0.3">
      <c r="A469" t="s">
        <v>565</v>
      </c>
      <c r="B469" t="s">
        <v>566</v>
      </c>
      <c r="C469">
        <v>254</v>
      </c>
      <c r="D469" t="s">
        <v>12</v>
      </c>
      <c r="E469">
        <v>38</v>
      </c>
      <c r="F469">
        <v>103</v>
      </c>
      <c r="G469">
        <v>1003</v>
      </c>
      <c r="H469" t="s">
        <v>13</v>
      </c>
      <c r="I469">
        <f t="shared" si="7"/>
        <v>66</v>
      </c>
      <c r="J469" t="str">
        <f>VLOOKUP(B469,Таксономия!A:D,4)</f>
        <v xml:space="preserve"> Deltaproteobacteria</v>
      </c>
    </row>
    <row r="470" spans="1:10" x14ac:dyDescent="0.3">
      <c r="A470" t="s">
        <v>565</v>
      </c>
      <c r="B470" t="s">
        <v>566</v>
      </c>
      <c r="C470">
        <v>254</v>
      </c>
      <c r="D470" t="s">
        <v>12</v>
      </c>
      <c r="E470">
        <v>117</v>
      </c>
      <c r="F470">
        <v>177</v>
      </c>
      <c r="G470">
        <v>1003</v>
      </c>
      <c r="H470" t="s">
        <v>13</v>
      </c>
      <c r="I470">
        <f t="shared" si="7"/>
        <v>61</v>
      </c>
      <c r="J470" t="str">
        <f>VLOOKUP(B470,Таксономия!A:D,4)</f>
        <v xml:space="preserve"> Deltaproteobacteria</v>
      </c>
    </row>
    <row r="471" spans="1:10" x14ac:dyDescent="0.3">
      <c r="A471" t="s">
        <v>565</v>
      </c>
      <c r="B471" t="s">
        <v>566</v>
      </c>
      <c r="C471">
        <v>254</v>
      </c>
      <c r="D471" t="s">
        <v>12</v>
      </c>
      <c r="E471">
        <v>191</v>
      </c>
      <c r="F471">
        <v>253</v>
      </c>
      <c r="G471">
        <v>1003</v>
      </c>
      <c r="H471" t="s">
        <v>13</v>
      </c>
      <c r="I471">
        <f t="shared" si="7"/>
        <v>63</v>
      </c>
      <c r="J471" t="str">
        <f>VLOOKUP(B471,Таксономия!A:D,4)</f>
        <v xml:space="preserve"> Deltaproteobacteria</v>
      </c>
    </row>
    <row r="472" spans="1:10" x14ac:dyDescent="0.3">
      <c r="A472" t="s">
        <v>567</v>
      </c>
      <c r="B472" t="s">
        <v>568</v>
      </c>
      <c r="C472">
        <v>586</v>
      </c>
      <c r="D472" t="s">
        <v>12</v>
      </c>
      <c r="E472">
        <v>292</v>
      </c>
      <c r="F472">
        <v>359</v>
      </c>
      <c r="G472">
        <v>1003</v>
      </c>
      <c r="H472" t="s">
        <v>13</v>
      </c>
      <c r="I472">
        <f t="shared" si="7"/>
        <v>68</v>
      </c>
      <c r="J472" t="str">
        <f>VLOOKUP(B472,Таксономия!A:D,4)</f>
        <v xml:space="preserve"> Deltaproteobacteria</v>
      </c>
    </row>
    <row r="473" spans="1:10" x14ac:dyDescent="0.3">
      <c r="A473" t="s">
        <v>567</v>
      </c>
      <c r="B473" t="s">
        <v>568</v>
      </c>
      <c r="C473">
        <v>586</v>
      </c>
      <c r="D473" t="s">
        <v>413</v>
      </c>
      <c r="E473">
        <v>251</v>
      </c>
      <c r="F473">
        <v>290</v>
      </c>
      <c r="G473">
        <v>9</v>
      </c>
      <c r="H473" t="s">
        <v>413</v>
      </c>
      <c r="I473">
        <f t="shared" si="7"/>
        <v>40</v>
      </c>
      <c r="J473" t="str">
        <f>VLOOKUP(B473,Таксономия!A:D,4)</f>
        <v xml:space="preserve"> Deltaproteobacteria</v>
      </c>
    </row>
    <row r="474" spans="1:10" x14ac:dyDescent="0.3">
      <c r="A474" t="s">
        <v>569</v>
      </c>
      <c r="B474" t="s">
        <v>570</v>
      </c>
      <c r="C474">
        <v>269</v>
      </c>
      <c r="D474" t="s">
        <v>12</v>
      </c>
      <c r="E474">
        <v>52</v>
      </c>
      <c r="F474">
        <v>130</v>
      </c>
      <c r="G474">
        <v>1003</v>
      </c>
      <c r="H474" t="s">
        <v>13</v>
      </c>
      <c r="I474">
        <f t="shared" si="7"/>
        <v>79</v>
      </c>
      <c r="J474" t="str">
        <f>VLOOKUP(B474,Таксономия!A:D,4)</f>
        <v xml:space="preserve"> Deltaproteobacteria</v>
      </c>
    </row>
    <row r="475" spans="1:10" x14ac:dyDescent="0.3">
      <c r="A475" t="s">
        <v>569</v>
      </c>
      <c r="B475" t="s">
        <v>570</v>
      </c>
      <c r="C475">
        <v>269</v>
      </c>
      <c r="D475" t="s">
        <v>12</v>
      </c>
      <c r="E475">
        <v>202</v>
      </c>
      <c r="F475">
        <v>263</v>
      </c>
      <c r="G475">
        <v>1003</v>
      </c>
      <c r="H475" t="s">
        <v>13</v>
      </c>
      <c r="I475">
        <f t="shared" si="7"/>
        <v>62</v>
      </c>
      <c r="J475" t="str">
        <f>VLOOKUP(B475,Таксономия!A:D,4)</f>
        <v xml:space="preserve"> Deltaproteobacteria</v>
      </c>
    </row>
    <row r="476" spans="1:10" x14ac:dyDescent="0.3">
      <c r="A476" t="s">
        <v>569</v>
      </c>
      <c r="B476" t="s">
        <v>570</v>
      </c>
      <c r="C476">
        <v>269</v>
      </c>
      <c r="D476" t="s">
        <v>153</v>
      </c>
      <c r="E476">
        <v>143</v>
      </c>
      <c r="F476">
        <v>201</v>
      </c>
      <c r="G476">
        <v>5</v>
      </c>
      <c r="H476" t="s">
        <v>153</v>
      </c>
      <c r="I476">
        <f t="shared" si="7"/>
        <v>59</v>
      </c>
      <c r="J476" t="str">
        <f>VLOOKUP(B476,Таксономия!A:D,4)</f>
        <v xml:space="preserve"> Deltaproteobacteria</v>
      </c>
    </row>
    <row r="477" spans="1:10" x14ac:dyDescent="0.3">
      <c r="A477" t="s">
        <v>571</v>
      </c>
      <c r="B477" t="s">
        <v>572</v>
      </c>
      <c r="C477">
        <v>101</v>
      </c>
      <c r="D477" t="s">
        <v>12</v>
      </c>
      <c r="E477">
        <v>42</v>
      </c>
      <c r="F477">
        <v>100</v>
      </c>
      <c r="G477">
        <v>1003</v>
      </c>
      <c r="H477" t="s">
        <v>13</v>
      </c>
      <c r="I477">
        <f t="shared" si="7"/>
        <v>59</v>
      </c>
      <c r="J477" t="str">
        <f>VLOOKUP(B477,Таксономия!A:D,4)</f>
        <v xml:space="preserve"> Deltaproteobacteria</v>
      </c>
    </row>
    <row r="478" spans="1:10" x14ac:dyDescent="0.3">
      <c r="A478" t="s">
        <v>571</v>
      </c>
      <c r="B478" t="s">
        <v>572</v>
      </c>
      <c r="C478">
        <v>101</v>
      </c>
      <c r="D478" t="s">
        <v>573</v>
      </c>
      <c r="E478">
        <v>1</v>
      </c>
      <c r="F478">
        <v>41</v>
      </c>
      <c r="G478">
        <v>4</v>
      </c>
      <c r="H478" t="s">
        <v>573</v>
      </c>
      <c r="I478">
        <f t="shared" si="7"/>
        <v>41</v>
      </c>
      <c r="J478" t="str">
        <f>VLOOKUP(B478,Таксономия!A:D,4)</f>
        <v xml:space="preserve"> Deltaproteobacteria</v>
      </c>
    </row>
    <row r="479" spans="1:10" x14ac:dyDescent="0.3">
      <c r="A479" t="s">
        <v>574</v>
      </c>
      <c r="B479" t="s">
        <v>575</v>
      </c>
      <c r="C479">
        <v>718</v>
      </c>
      <c r="D479" t="s">
        <v>12</v>
      </c>
      <c r="E479">
        <v>36</v>
      </c>
      <c r="F479">
        <v>99</v>
      </c>
      <c r="G479">
        <v>1003</v>
      </c>
      <c r="H479" t="s">
        <v>13</v>
      </c>
      <c r="I479">
        <f t="shared" si="7"/>
        <v>64</v>
      </c>
      <c r="J479" t="str">
        <f>VLOOKUP(B479,Таксономия!A:D,4)</f>
        <v xml:space="preserve"> Deltaproteobacteria</v>
      </c>
    </row>
    <row r="480" spans="1:10" x14ac:dyDescent="0.3">
      <c r="A480" t="s">
        <v>574</v>
      </c>
      <c r="B480" t="s">
        <v>575</v>
      </c>
      <c r="C480">
        <v>718</v>
      </c>
      <c r="D480" t="s">
        <v>12</v>
      </c>
      <c r="E480">
        <v>113</v>
      </c>
      <c r="F480">
        <v>175</v>
      </c>
      <c r="G480">
        <v>1003</v>
      </c>
      <c r="H480" t="s">
        <v>13</v>
      </c>
      <c r="I480">
        <f t="shared" si="7"/>
        <v>63</v>
      </c>
      <c r="J480" t="str">
        <f>VLOOKUP(B480,Таксономия!A:D,4)</f>
        <v xml:space="preserve"> Deltaproteobacteria</v>
      </c>
    </row>
    <row r="481" spans="1:10" x14ac:dyDescent="0.3">
      <c r="A481" t="s">
        <v>574</v>
      </c>
      <c r="B481" t="s">
        <v>575</v>
      </c>
      <c r="C481">
        <v>718</v>
      </c>
      <c r="D481" t="s">
        <v>12</v>
      </c>
      <c r="E481">
        <v>185</v>
      </c>
      <c r="F481">
        <v>247</v>
      </c>
      <c r="G481">
        <v>1003</v>
      </c>
      <c r="H481" t="s">
        <v>13</v>
      </c>
      <c r="I481">
        <f t="shared" si="7"/>
        <v>63</v>
      </c>
      <c r="J481" t="str">
        <f>VLOOKUP(B481,Таксономия!A:D,4)</f>
        <v xml:space="preserve"> Deltaproteobacteria</v>
      </c>
    </row>
    <row r="482" spans="1:10" x14ac:dyDescent="0.3">
      <c r="A482" t="s">
        <v>574</v>
      </c>
      <c r="B482" t="s">
        <v>575</v>
      </c>
      <c r="C482">
        <v>718</v>
      </c>
      <c r="D482" t="s">
        <v>12</v>
      </c>
      <c r="E482">
        <v>259</v>
      </c>
      <c r="F482">
        <v>321</v>
      </c>
      <c r="G482">
        <v>1003</v>
      </c>
      <c r="H482" t="s">
        <v>13</v>
      </c>
      <c r="I482">
        <f t="shared" si="7"/>
        <v>63</v>
      </c>
      <c r="J482" t="str">
        <f>VLOOKUP(B482,Таксономия!A:D,4)</f>
        <v xml:space="preserve"> Deltaproteobacteria</v>
      </c>
    </row>
    <row r="483" spans="1:10" x14ac:dyDescent="0.3">
      <c r="A483" t="s">
        <v>574</v>
      </c>
      <c r="B483" t="s">
        <v>575</v>
      </c>
      <c r="C483">
        <v>718</v>
      </c>
      <c r="D483" t="s">
        <v>12</v>
      </c>
      <c r="E483">
        <v>336</v>
      </c>
      <c r="F483">
        <v>398</v>
      </c>
      <c r="G483">
        <v>1003</v>
      </c>
      <c r="H483" t="s">
        <v>13</v>
      </c>
      <c r="I483">
        <f t="shared" si="7"/>
        <v>63</v>
      </c>
      <c r="J483" t="str">
        <f>VLOOKUP(B483,Таксономия!A:D,4)</f>
        <v xml:space="preserve"> Deltaproteobacteria</v>
      </c>
    </row>
    <row r="484" spans="1:10" x14ac:dyDescent="0.3">
      <c r="A484" t="s">
        <v>574</v>
      </c>
      <c r="B484" t="s">
        <v>575</v>
      </c>
      <c r="C484">
        <v>718</v>
      </c>
      <c r="D484" t="s">
        <v>12</v>
      </c>
      <c r="E484">
        <v>408</v>
      </c>
      <c r="F484">
        <v>470</v>
      </c>
      <c r="G484">
        <v>1003</v>
      </c>
      <c r="H484" t="s">
        <v>13</v>
      </c>
      <c r="I484">
        <f t="shared" si="7"/>
        <v>63</v>
      </c>
      <c r="J484" t="str">
        <f>VLOOKUP(B484,Таксономия!A:D,4)</f>
        <v xml:space="preserve"> Deltaproteobacteria</v>
      </c>
    </row>
    <row r="485" spans="1:10" x14ac:dyDescent="0.3">
      <c r="A485" t="s">
        <v>574</v>
      </c>
      <c r="B485" t="s">
        <v>575</v>
      </c>
      <c r="C485">
        <v>718</v>
      </c>
      <c r="D485" t="s">
        <v>12</v>
      </c>
      <c r="E485">
        <v>485</v>
      </c>
      <c r="F485">
        <v>547</v>
      </c>
      <c r="G485">
        <v>1003</v>
      </c>
      <c r="H485" t="s">
        <v>13</v>
      </c>
      <c r="I485">
        <f t="shared" si="7"/>
        <v>63</v>
      </c>
      <c r="J485" t="str">
        <f>VLOOKUP(B485,Таксономия!A:D,4)</f>
        <v xml:space="preserve"> Deltaproteobacteria</v>
      </c>
    </row>
    <row r="486" spans="1:10" x14ac:dyDescent="0.3">
      <c r="A486" t="s">
        <v>574</v>
      </c>
      <c r="B486" t="s">
        <v>575</v>
      </c>
      <c r="C486">
        <v>718</v>
      </c>
      <c r="D486" t="s">
        <v>12</v>
      </c>
      <c r="E486">
        <v>558</v>
      </c>
      <c r="F486">
        <v>620</v>
      </c>
      <c r="G486">
        <v>1003</v>
      </c>
      <c r="H486" t="s">
        <v>13</v>
      </c>
      <c r="I486">
        <f t="shared" si="7"/>
        <v>63</v>
      </c>
      <c r="J486" t="str">
        <f>VLOOKUP(B486,Таксономия!A:D,4)</f>
        <v xml:space="preserve"> Deltaproteobacteria</v>
      </c>
    </row>
    <row r="487" spans="1:10" x14ac:dyDescent="0.3">
      <c r="A487" t="s">
        <v>574</v>
      </c>
      <c r="B487" t="s">
        <v>575</v>
      </c>
      <c r="C487">
        <v>718</v>
      </c>
      <c r="D487" t="s">
        <v>12</v>
      </c>
      <c r="E487">
        <v>636</v>
      </c>
      <c r="F487">
        <v>701</v>
      </c>
      <c r="G487">
        <v>1003</v>
      </c>
      <c r="H487" t="s">
        <v>13</v>
      </c>
      <c r="I487">
        <f t="shared" si="7"/>
        <v>66</v>
      </c>
      <c r="J487" t="str">
        <f>VLOOKUP(B487,Таксономия!A:D,4)</f>
        <v xml:space="preserve"> Deltaproteobacteria</v>
      </c>
    </row>
    <row r="488" spans="1:10" x14ac:dyDescent="0.3">
      <c r="A488" t="s">
        <v>576</v>
      </c>
      <c r="B488" t="s">
        <v>577</v>
      </c>
      <c r="C488">
        <v>222</v>
      </c>
      <c r="D488" t="s">
        <v>12</v>
      </c>
      <c r="E488">
        <v>50</v>
      </c>
      <c r="F488">
        <v>110</v>
      </c>
      <c r="G488">
        <v>1003</v>
      </c>
      <c r="H488" t="s">
        <v>13</v>
      </c>
      <c r="I488">
        <f t="shared" si="7"/>
        <v>61</v>
      </c>
      <c r="J488" t="str">
        <f>VLOOKUP(B488,Таксономия!A:D,4)</f>
        <v xml:space="preserve"> Verrucomicrobiae</v>
      </c>
    </row>
    <row r="489" spans="1:10" x14ac:dyDescent="0.3">
      <c r="A489" t="s">
        <v>576</v>
      </c>
      <c r="B489" t="s">
        <v>577</v>
      </c>
      <c r="C489">
        <v>222</v>
      </c>
      <c r="D489" t="s">
        <v>12</v>
      </c>
      <c r="E489">
        <v>125</v>
      </c>
      <c r="F489">
        <v>222</v>
      </c>
      <c r="G489">
        <v>1003</v>
      </c>
      <c r="H489" t="s">
        <v>13</v>
      </c>
      <c r="I489">
        <f t="shared" si="7"/>
        <v>98</v>
      </c>
      <c r="J489" t="str">
        <f>VLOOKUP(B489,Таксономия!A:D,4)</f>
        <v xml:space="preserve"> Verrucomicrobiae</v>
      </c>
    </row>
    <row r="490" spans="1:10" x14ac:dyDescent="0.3">
      <c r="A490" t="s">
        <v>578</v>
      </c>
      <c r="B490" t="s">
        <v>579</v>
      </c>
      <c r="C490">
        <v>218</v>
      </c>
      <c r="D490" t="s">
        <v>12</v>
      </c>
      <c r="E490">
        <v>126</v>
      </c>
      <c r="F490">
        <v>218</v>
      </c>
      <c r="G490">
        <v>1003</v>
      </c>
      <c r="H490" t="s">
        <v>13</v>
      </c>
      <c r="I490">
        <f t="shared" si="7"/>
        <v>93</v>
      </c>
      <c r="J490" t="str">
        <f>VLOOKUP(B490,Таксономия!A:D,4)</f>
        <v xml:space="preserve"> Verrucomicrobiae</v>
      </c>
    </row>
    <row r="491" spans="1:10" x14ac:dyDescent="0.3">
      <c r="A491" t="s">
        <v>580</v>
      </c>
      <c r="B491" t="s">
        <v>581</v>
      </c>
      <c r="C491">
        <v>411</v>
      </c>
      <c r="D491" t="s">
        <v>31</v>
      </c>
      <c r="E491">
        <v>20</v>
      </c>
      <c r="F491">
        <v>108</v>
      </c>
      <c r="G491">
        <v>12531</v>
      </c>
      <c r="H491" t="s">
        <v>32</v>
      </c>
      <c r="I491">
        <f t="shared" si="7"/>
        <v>89</v>
      </c>
      <c r="J491" t="str">
        <f>VLOOKUP(B491,Таксономия!A:D,4)</f>
        <v xml:space="preserve"> Flavobacteriia.</v>
      </c>
    </row>
    <row r="492" spans="1:10" x14ac:dyDescent="0.3">
      <c r="A492" t="s">
        <v>580</v>
      </c>
      <c r="B492" t="s">
        <v>581</v>
      </c>
      <c r="C492">
        <v>411</v>
      </c>
      <c r="D492" t="s">
        <v>12</v>
      </c>
      <c r="E492">
        <v>324</v>
      </c>
      <c r="F492">
        <v>411</v>
      </c>
      <c r="G492">
        <v>1003</v>
      </c>
      <c r="H492" t="s">
        <v>13</v>
      </c>
      <c r="I492">
        <f t="shared" si="7"/>
        <v>88</v>
      </c>
      <c r="J492" t="str">
        <f>VLOOKUP(B492,Таксономия!A:D,4)</f>
        <v xml:space="preserve"> Flavobacteriia.</v>
      </c>
    </row>
    <row r="493" spans="1:10" x14ac:dyDescent="0.3">
      <c r="A493" t="s">
        <v>582</v>
      </c>
      <c r="B493" t="s">
        <v>583</v>
      </c>
      <c r="C493">
        <v>438</v>
      </c>
      <c r="D493" t="s">
        <v>31</v>
      </c>
      <c r="E493">
        <v>38</v>
      </c>
      <c r="F493">
        <v>128</v>
      </c>
      <c r="G493">
        <v>12531</v>
      </c>
      <c r="H493" t="s">
        <v>32</v>
      </c>
      <c r="I493">
        <f t="shared" si="7"/>
        <v>91</v>
      </c>
      <c r="J493" t="str">
        <f>VLOOKUP(B493,Таксономия!A:D,4)</f>
        <v xml:space="preserve"> Flavobacteriia.</v>
      </c>
    </row>
    <row r="494" spans="1:10" x14ac:dyDescent="0.3">
      <c r="A494" t="s">
        <v>582</v>
      </c>
      <c r="B494" t="s">
        <v>583</v>
      </c>
      <c r="C494">
        <v>438</v>
      </c>
      <c r="D494" t="s">
        <v>12</v>
      </c>
      <c r="E494">
        <v>351</v>
      </c>
      <c r="F494">
        <v>438</v>
      </c>
      <c r="G494">
        <v>1003</v>
      </c>
      <c r="H494" t="s">
        <v>13</v>
      </c>
      <c r="I494">
        <f t="shared" si="7"/>
        <v>88</v>
      </c>
      <c r="J494" t="str">
        <f>VLOOKUP(B494,Таксономия!A:D,4)</f>
        <v xml:space="preserve"> Flavobacteriia.</v>
      </c>
    </row>
    <row r="495" spans="1:10" x14ac:dyDescent="0.3">
      <c r="A495" t="s">
        <v>584</v>
      </c>
      <c r="B495" t="s">
        <v>585</v>
      </c>
      <c r="C495">
        <v>435</v>
      </c>
      <c r="D495" t="s">
        <v>12</v>
      </c>
      <c r="E495">
        <v>42</v>
      </c>
      <c r="F495">
        <v>116</v>
      </c>
      <c r="G495">
        <v>1003</v>
      </c>
      <c r="H495" t="s">
        <v>13</v>
      </c>
      <c r="I495">
        <f t="shared" si="7"/>
        <v>75</v>
      </c>
      <c r="J495" t="str">
        <f>VLOOKUP(B495,Таксономия!A:D,4)</f>
        <v xml:space="preserve"> Clostridia</v>
      </c>
    </row>
    <row r="496" spans="1:10" x14ac:dyDescent="0.3">
      <c r="A496" t="s">
        <v>584</v>
      </c>
      <c r="B496" t="s">
        <v>585</v>
      </c>
      <c r="C496">
        <v>435</v>
      </c>
      <c r="D496" t="s">
        <v>158</v>
      </c>
      <c r="E496">
        <v>197</v>
      </c>
      <c r="F496">
        <v>263</v>
      </c>
      <c r="G496">
        <v>1252</v>
      </c>
      <c r="H496" t="s">
        <v>159</v>
      </c>
      <c r="I496">
        <f t="shared" si="7"/>
        <v>67</v>
      </c>
      <c r="J496" t="str">
        <f>VLOOKUP(B496,Таксономия!A:D,4)</f>
        <v xml:space="preserve"> Clostridia</v>
      </c>
    </row>
    <row r="497" spans="1:10" x14ac:dyDescent="0.3">
      <c r="A497" t="s">
        <v>586</v>
      </c>
      <c r="B497" t="s">
        <v>587</v>
      </c>
      <c r="C497">
        <v>356</v>
      </c>
      <c r="D497" t="s">
        <v>12</v>
      </c>
      <c r="E497">
        <v>44</v>
      </c>
      <c r="F497">
        <v>123</v>
      </c>
      <c r="G497">
        <v>1003</v>
      </c>
      <c r="H497" t="s">
        <v>13</v>
      </c>
      <c r="I497">
        <f t="shared" si="7"/>
        <v>80</v>
      </c>
      <c r="J497" t="str">
        <f>VLOOKUP(B497,Таксономия!A:D,4)</f>
        <v xml:space="preserve"> Clostridia</v>
      </c>
    </row>
    <row r="498" spans="1:10" x14ac:dyDescent="0.3">
      <c r="A498" t="s">
        <v>586</v>
      </c>
      <c r="B498" t="s">
        <v>587</v>
      </c>
      <c r="C498">
        <v>356</v>
      </c>
      <c r="D498" t="s">
        <v>12</v>
      </c>
      <c r="E498">
        <v>202</v>
      </c>
      <c r="F498">
        <v>300</v>
      </c>
      <c r="G498">
        <v>1003</v>
      </c>
      <c r="H498" t="s">
        <v>13</v>
      </c>
      <c r="I498">
        <f t="shared" si="7"/>
        <v>99</v>
      </c>
      <c r="J498" t="str">
        <f>VLOOKUP(B498,Таксономия!A:D,4)</f>
        <v xml:space="preserve"> Clostridia</v>
      </c>
    </row>
    <row r="499" spans="1:10" x14ac:dyDescent="0.3">
      <c r="A499" t="s">
        <v>586</v>
      </c>
      <c r="B499" t="s">
        <v>587</v>
      </c>
      <c r="C499">
        <v>356</v>
      </c>
      <c r="D499" t="s">
        <v>158</v>
      </c>
      <c r="E499">
        <v>144</v>
      </c>
      <c r="F499">
        <v>186</v>
      </c>
      <c r="G499">
        <v>1252</v>
      </c>
      <c r="H499" t="s">
        <v>159</v>
      </c>
      <c r="I499">
        <f t="shared" si="7"/>
        <v>43</v>
      </c>
      <c r="J499" t="str">
        <f>VLOOKUP(B499,Таксономия!A:D,4)</f>
        <v xml:space="preserve"> Clostridia</v>
      </c>
    </row>
    <row r="500" spans="1:10" x14ac:dyDescent="0.3">
      <c r="A500" t="s">
        <v>588</v>
      </c>
      <c r="B500" t="s">
        <v>589</v>
      </c>
      <c r="C500">
        <v>209</v>
      </c>
      <c r="D500" t="s">
        <v>12</v>
      </c>
      <c r="E500">
        <v>153</v>
      </c>
      <c r="F500">
        <v>209</v>
      </c>
      <c r="G500">
        <v>1003</v>
      </c>
      <c r="H500" t="s">
        <v>13</v>
      </c>
      <c r="I500">
        <f t="shared" si="7"/>
        <v>57</v>
      </c>
      <c r="J500" t="str">
        <f>VLOOKUP(B500,Таксономия!A:D,4)</f>
        <v xml:space="preserve"> Deltaproteobacteria</v>
      </c>
    </row>
    <row r="501" spans="1:10" x14ac:dyDescent="0.3">
      <c r="A501" t="s">
        <v>590</v>
      </c>
      <c r="B501" t="s">
        <v>591</v>
      </c>
      <c r="C501">
        <v>114</v>
      </c>
      <c r="D501" t="s">
        <v>12</v>
      </c>
      <c r="E501">
        <v>42</v>
      </c>
      <c r="F501">
        <v>113</v>
      </c>
      <c r="G501">
        <v>1003</v>
      </c>
      <c r="H501" t="s">
        <v>13</v>
      </c>
      <c r="I501">
        <f t="shared" si="7"/>
        <v>72</v>
      </c>
      <c r="J501" t="str">
        <f>VLOOKUP(B501,Таксономия!A:D,4)</f>
        <v xml:space="preserve"> Deltaproteobacteria</v>
      </c>
    </row>
    <row r="502" spans="1:10" x14ac:dyDescent="0.3">
      <c r="A502" t="s">
        <v>592</v>
      </c>
      <c r="B502" t="s">
        <v>593</v>
      </c>
      <c r="C502">
        <v>205</v>
      </c>
      <c r="D502" t="s">
        <v>27</v>
      </c>
      <c r="E502">
        <v>24</v>
      </c>
      <c r="F502">
        <v>111</v>
      </c>
      <c r="G502">
        <v>410</v>
      </c>
      <c r="H502" t="s">
        <v>28</v>
      </c>
      <c r="I502">
        <f t="shared" si="7"/>
        <v>88</v>
      </c>
      <c r="J502" t="str">
        <f>VLOOKUP(B502,Таксономия!A:D,4)</f>
        <v xml:space="preserve"> Gemmatimonadales</v>
      </c>
    </row>
    <row r="503" spans="1:10" x14ac:dyDescent="0.3">
      <c r="A503" t="s">
        <v>592</v>
      </c>
      <c r="B503" t="s">
        <v>593</v>
      </c>
      <c r="C503">
        <v>205</v>
      </c>
      <c r="D503" t="s">
        <v>12</v>
      </c>
      <c r="E503">
        <v>116</v>
      </c>
      <c r="F503">
        <v>205</v>
      </c>
      <c r="G503">
        <v>1003</v>
      </c>
      <c r="H503" t="s">
        <v>13</v>
      </c>
      <c r="I503">
        <f t="shared" si="7"/>
        <v>90</v>
      </c>
      <c r="J503" t="str">
        <f>VLOOKUP(B503,Таксономия!A:D,4)</f>
        <v xml:space="preserve"> Gemmatimonadales</v>
      </c>
    </row>
    <row r="504" spans="1:10" x14ac:dyDescent="0.3">
      <c r="A504" t="s">
        <v>594</v>
      </c>
      <c r="B504" t="s">
        <v>595</v>
      </c>
      <c r="C504">
        <v>424</v>
      </c>
      <c r="D504" t="s">
        <v>31</v>
      </c>
      <c r="E504">
        <v>34</v>
      </c>
      <c r="F504">
        <v>124</v>
      </c>
      <c r="G504">
        <v>12531</v>
      </c>
      <c r="H504" t="s">
        <v>32</v>
      </c>
      <c r="I504">
        <f t="shared" si="7"/>
        <v>91</v>
      </c>
      <c r="J504" t="str">
        <f>VLOOKUP(B504,Таксономия!A:D,4)</f>
        <v xml:space="preserve"> Sphingobacteriia</v>
      </c>
    </row>
    <row r="505" spans="1:10" x14ac:dyDescent="0.3">
      <c r="A505" t="s">
        <v>594</v>
      </c>
      <c r="B505" t="s">
        <v>595</v>
      </c>
      <c r="C505">
        <v>424</v>
      </c>
      <c r="D505" t="s">
        <v>12</v>
      </c>
      <c r="E505">
        <v>246</v>
      </c>
      <c r="F505">
        <v>303</v>
      </c>
      <c r="G505">
        <v>1003</v>
      </c>
      <c r="H505" t="s">
        <v>13</v>
      </c>
      <c r="I505">
        <f t="shared" si="7"/>
        <v>58</v>
      </c>
      <c r="J505" t="str">
        <f>VLOOKUP(B505,Таксономия!A:D,4)</f>
        <v xml:space="preserve"> Sphingobacteriia</v>
      </c>
    </row>
    <row r="506" spans="1:10" x14ac:dyDescent="0.3">
      <c r="A506" t="s">
        <v>594</v>
      </c>
      <c r="B506" t="s">
        <v>595</v>
      </c>
      <c r="C506">
        <v>424</v>
      </c>
      <c r="D506" t="s">
        <v>12</v>
      </c>
      <c r="E506">
        <v>338</v>
      </c>
      <c r="F506">
        <v>424</v>
      </c>
      <c r="G506">
        <v>1003</v>
      </c>
      <c r="H506" t="s">
        <v>13</v>
      </c>
      <c r="I506">
        <f t="shared" si="7"/>
        <v>87</v>
      </c>
      <c r="J506" t="str">
        <f>VLOOKUP(B506,Таксономия!A:D,4)</f>
        <v xml:space="preserve"> Sphingobacteriia</v>
      </c>
    </row>
    <row r="507" spans="1:10" x14ac:dyDescent="0.3">
      <c r="A507" t="s">
        <v>596</v>
      </c>
      <c r="B507" t="s">
        <v>597</v>
      </c>
      <c r="C507">
        <v>443</v>
      </c>
      <c r="D507" t="s">
        <v>31</v>
      </c>
      <c r="E507">
        <v>35</v>
      </c>
      <c r="F507">
        <v>126</v>
      </c>
      <c r="G507">
        <v>12531</v>
      </c>
      <c r="H507" t="s">
        <v>32</v>
      </c>
      <c r="I507">
        <f t="shared" si="7"/>
        <v>92</v>
      </c>
      <c r="J507" t="str">
        <f>VLOOKUP(B507,Таксономия!A:D,4)</f>
        <v xml:space="preserve"> Flavobacteriia</v>
      </c>
    </row>
    <row r="508" spans="1:10" x14ac:dyDescent="0.3">
      <c r="A508" t="s">
        <v>596</v>
      </c>
      <c r="B508" t="s">
        <v>597</v>
      </c>
      <c r="C508">
        <v>443</v>
      </c>
      <c r="D508" t="s">
        <v>12</v>
      </c>
      <c r="E508">
        <v>357</v>
      </c>
      <c r="F508">
        <v>443</v>
      </c>
      <c r="G508">
        <v>1003</v>
      </c>
      <c r="H508" t="s">
        <v>13</v>
      </c>
      <c r="I508">
        <f t="shared" si="7"/>
        <v>87</v>
      </c>
      <c r="J508" t="str">
        <f>VLOOKUP(B508,Таксономия!A:D,4)</f>
        <v xml:space="preserve"> Flavobacteriia</v>
      </c>
    </row>
    <row r="509" spans="1:10" x14ac:dyDescent="0.3">
      <c r="A509" t="s">
        <v>598</v>
      </c>
      <c r="B509" t="s">
        <v>599</v>
      </c>
      <c r="C509">
        <v>189</v>
      </c>
      <c r="D509" t="s">
        <v>27</v>
      </c>
      <c r="E509">
        <v>34</v>
      </c>
      <c r="F509">
        <v>109</v>
      </c>
      <c r="G509">
        <v>410</v>
      </c>
      <c r="H509" t="s">
        <v>28</v>
      </c>
      <c r="I509">
        <f t="shared" si="7"/>
        <v>76</v>
      </c>
      <c r="J509" t="str">
        <f>VLOOKUP(B509,Таксономия!A:D,4)</f>
        <v xml:space="preserve"> Deltaproteobacteria</v>
      </c>
    </row>
    <row r="510" spans="1:10" x14ac:dyDescent="0.3">
      <c r="A510" t="s">
        <v>598</v>
      </c>
      <c r="B510" t="s">
        <v>599</v>
      </c>
      <c r="C510">
        <v>189</v>
      </c>
      <c r="D510" t="s">
        <v>12</v>
      </c>
      <c r="E510">
        <v>125</v>
      </c>
      <c r="F510">
        <v>189</v>
      </c>
      <c r="G510">
        <v>1003</v>
      </c>
      <c r="H510" t="s">
        <v>13</v>
      </c>
      <c r="I510">
        <f t="shared" si="7"/>
        <v>65</v>
      </c>
      <c r="J510" t="str">
        <f>VLOOKUP(B510,Таксономия!A:D,4)</f>
        <v xml:space="preserve"> Deltaproteobacteria</v>
      </c>
    </row>
    <row r="511" spans="1:10" x14ac:dyDescent="0.3">
      <c r="A511" t="s">
        <v>600</v>
      </c>
      <c r="B511" t="s">
        <v>601</v>
      </c>
      <c r="C511">
        <v>219</v>
      </c>
      <c r="D511" t="s">
        <v>12</v>
      </c>
      <c r="E511">
        <v>51</v>
      </c>
      <c r="F511">
        <v>112</v>
      </c>
      <c r="G511">
        <v>1003</v>
      </c>
      <c r="H511" t="s">
        <v>13</v>
      </c>
      <c r="I511">
        <f t="shared" si="7"/>
        <v>62</v>
      </c>
      <c r="J511" t="str">
        <f>VLOOKUP(B511,Таксономия!A:D,4)</f>
        <v xml:space="preserve"> Alphaproteobacteria</v>
      </c>
    </row>
    <row r="512" spans="1:10" x14ac:dyDescent="0.3">
      <c r="A512" t="s">
        <v>600</v>
      </c>
      <c r="B512" t="s">
        <v>601</v>
      </c>
      <c r="C512">
        <v>219</v>
      </c>
      <c r="D512" t="s">
        <v>12</v>
      </c>
      <c r="E512">
        <v>126</v>
      </c>
      <c r="F512">
        <v>219</v>
      </c>
      <c r="G512">
        <v>1003</v>
      </c>
      <c r="H512" t="s">
        <v>13</v>
      </c>
      <c r="I512">
        <f t="shared" si="7"/>
        <v>94</v>
      </c>
      <c r="J512" t="str">
        <f>VLOOKUP(B512,Таксономия!A:D,4)</f>
        <v xml:space="preserve"> Alphaproteobacteria</v>
      </c>
    </row>
    <row r="513" spans="1:10" x14ac:dyDescent="0.3">
      <c r="A513" t="s">
        <v>602</v>
      </c>
      <c r="B513" t="s">
        <v>603</v>
      </c>
      <c r="C513">
        <v>648</v>
      </c>
      <c r="D513" t="s">
        <v>12</v>
      </c>
      <c r="E513">
        <v>376</v>
      </c>
      <c r="F513">
        <v>444</v>
      </c>
      <c r="G513">
        <v>1003</v>
      </c>
      <c r="H513" t="s">
        <v>13</v>
      </c>
      <c r="I513">
        <f t="shared" si="7"/>
        <v>69</v>
      </c>
      <c r="J513" t="str">
        <f>VLOOKUP(B513,Таксономия!A:D,4)</f>
        <v xml:space="preserve"> Gammaproteobacteria</v>
      </c>
    </row>
    <row r="514" spans="1:10" x14ac:dyDescent="0.3">
      <c r="A514" t="s">
        <v>602</v>
      </c>
      <c r="B514" t="s">
        <v>603</v>
      </c>
      <c r="C514">
        <v>648</v>
      </c>
      <c r="D514" t="s">
        <v>60</v>
      </c>
      <c r="E514">
        <v>34</v>
      </c>
      <c r="F514">
        <v>315</v>
      </c>
      <c r="G514">
        <v>36</v>
      </c>
      <c r="H514" t="s">
        <v>60</v>
      </c>
      <c r="I514">
        <f t="shared" si="7"/>
        <v>282</v>
      </c>
      <c r="J514" t="str">
        <f>VLOOKUP(B514,Таксономия!A:D,4)</f>
        <v xml:space="preserve"> Gammaproteobacteria</v>
      </c>
    </row>
    <row r="515" spans="1:10" x14ac:dyDescent="0.3">
      <c r="A515" t="s">
        <v>604</v>
      </c>
      <c r="B515" t="s">
        <v>605</v>
      </c>
      <c r="C515">
        <v>220</v>
      </c>
      <c r="D515" t="s">
        <v>12</v>
      </c>
      <c r="E515">
        <v>124</v>
      </c>
      <c r="F515">
        <v>220</v>
      </c>
      <c r="G515">
        <v>1003</v>
      </c>
      <c r="H515" t="s">
        <v>13</v>
      </c>
      <c r="I515">
        <f t="shared" ref="I515:I578" si="8">F515-E515+1</f>
        <v>97</v>
      </c>
      <c r="J515" t="str">
        <f>VLOOKUP(B515,Таксономия!A:D,4)</f>
        <v xml:space="preserve"> Alphaproteobacteria</v>
      </c>
    </row>
    <row r="516" spans="1:10" x14ac:dyDescent="0.3">
      <c r="A516" t="s">
        <v>604</v>
      </c>
      <c r="B516" t="s">
        <v>605</v>
      </c>
      <c r="C516">
        <v>220</v>
      </c>
      <c r="D516" t="s">
        <v>606</v>
      </c>
      <c r="E516">
        <v>1</v>
      </c>
      <c r="F516">
        <v>119</v>
      </c>
      <c r="G516">
        <v>12</v>
      </c>
      <c r="H516" t="s">
        <v>606</v>
      </c>
      <c r="I516">
        <f t="shared" si="8"/>
        <v>119</v>
      </c>
      <c r="J516" t="str">
        <f>VLOOKUP(B516,Таксономия!A:D,4)</f>
        <v xml:space="preserve"> Alphaproteobacteria</v>
      </c>
    </row>
    <row r="517" spans="1:10" x14ac:dyDescent="0.3">
      <c r="A517" t="s">
        <v>607</v>
      </c>
      <c r="B517" t="s">
        <v>608</v>
      </c>
      <c r="C517">
        <v>428</v>
      </c>
      <c r="D517" t="s">
        <v>10</v>
      </c>
      <c r="E517">
        <v>144</v>
      </c>
      <c r="F517">
        <v>245</v>
      </c>
      <c r="G517">
        <v>858</v>
      </c>
      <c r="H517" t="s">
        <v>11</v>
      </c>
      <c r="I517">
        <f t="shared" si="8"/>
        <v>102</v>
      </c>
      <c r="J517" t="str">
        <f>VLOOKUP(B517,Таксономия!A:D,4)</f>
        <v xml:space="preserve"> Deltaproteobacteria</v>
      </c>
    </row>
    <row r="518" spans="1:10" x14ac:dyDescent="0.3">
      <c r="A518" t="s">
        <v>607</v>
      </c>
      <c r="B518" t="s">
        <v>608</v>
      </c>
      <c r="C518">
        <v>428</v>
      </c>
      <c r="D518" t="s">
        <v>12</v>
      </c>
      <c r="E518">
        <v>279</v>
      </c>
      <c r="F518">
        <v>354</v>
      </c>
      <c r="G518">
        <v>1003</v>
      </c>
      <c r="H518" t="s">
        <v>13</v>
      </c>
      <c r="I518">
        <f t="shared" si="8"/>
        <v>76</v>
      </c>
      <c r="J518" t="str">
        <f>VLOOKUP(B518,Таксономия!A:D,4)</f>
        <v xml:space="preserve"> Deltaproteobacteria</v>
      </c>
    </row>
    <row r="519" spans="1:10" x14ac:dyDescent="0.3">
      <c r="A519" t="s">
        <v>609</v>
      </c>
      <c r="B519" t="s">
        <v>610</v>
      </c>
      <c r="C519">
        <v>183</v>
      </c>
      <c r="D519" t="s">
        <v>27</v>
      </c>
      <c r="E519">
        <v>30</v>
      </c>
      <c r="F519">
        <v>106</v>
      </c>
      <c r="G519">
        <v>410</v>
      </c>
      <c r="H519" t="s">
        <v>28</v>
      </c>
      <c r="I519">
        <f t="shared" si="8"/>
        <v>77</v>
      </c>
      <c r="J519" t="str">
        <f>VLOOKUP(B519,Таксономия!A:D,4)</f>
        <v xml:space="preserve"> Deltaproteobacteria</v>
      </c>
    </row>
    <row r="520" spans="1:10" x14ac:dyDescent="0.3">
      <c r="A520" t="s">
        <v>609</v>
      </c>
      <c r="B520" t="s">
        <v>610</v>
      </c>
      <c r="C520">
        <v>183</v>
      </c>
      <c r="D520" t="s">
        <v>12</v>
      </c>
      <c r="E520">
        <v>119</v>
      </c>
      <c r="F520">
        <v>183</v>
      </c>
      <c r="G520">
        <v>1003</v>
      </c>
      <c r="H520" t="s">
        <v>13</v>
      </c>
      <c r="I520">
        <f t="shared" si="8"/>
        <v>65</v>
      </c>
      <c r="J520" t="str">
        <f>VLOOKUP(B520,Таксономия!A:D,4)</f>
        <v xml:space="preserve"> Deltaproteobacteria</v>
      </c>
    </row>
    <row r="521" spans="1:10" x14ac:dyDescent="0.3">
      <c r="A521" t="s">
        <v>611</v>
      </c>
      <c r="B521" t="s">
        <v>612</v>
      </c>
      <c r="C521">
        <v>330</v>
      </c>
      <c r="D521" t="s">
        <v>12</v>
      </c>
      <c r="E521">
        <v>38</v>
      </c>
      <c r="F521">
        <v>103</v>
      </c>
      <c r="G521">
        <v>1003</v>
      </c>
      <c r="H521" t="s">
        <v>13</v>
      </c>
      <c r="I521">
        <f t="shared" si="8"/>
        <v>66</v>
      </c>
      <c r="J521" t="str">
        <f>VLOOKUP(B521,Таксономия!A:D,4)</f>
        <v xml:space="preserve"> Deltaproteobacteria</v>
      </c>
    </row>
    <row r="522" spans="1:10" x14ac:dyDescent="0.3">
      <c r="A522" t="s">
        <v>611</v>
      </c>
      <c r="B522" t="s">
        <v>612</v>
      </c>
      <c r="C522">
        <v>330</v>
      </c>
      <c r="D522" t="s">
        <v>12</v>
      </c>
      <c r="E522">
        <v>117</v>
      </c>
      <c r="F522">
        <v>177</v>
      </c>
      <c r="G522">
        <v>1003</v>
      </c>
      <c r="H522" t="s">
        <v>13</v>
      </c>
      <c r="I522">
        <f t="shared" si="8"/>
        <v>61</v>
      </c>
      <c r="J522" t="str">
        <f>VLOOKUP(B522,Таксономия!A:D,4)</f>
        <v xml:space="preserve"> Deltaproteobacteria</v>
      </c>
    </row>
    <row r="523" spans="1:10" x14ac:dyDescent="0.3">
      <c r="A523" t="s">
        <v>611</v>
      </c>
      <c r="B523" t="s">
        <v>612</v>
      </c>
      <c r="C523">
        <v>330</v>
      </c>
      <c r="D523" t="s">
        <v>12</v>
      </c>
      <c r="E523">
        <v>192</v>
      </c>
      <c r="F523">
        <v>252</v>
      </c>
      <c r="G523">
        <v>1003</v>
      </c>
      <c r="H523" t="s">
        <v>13</v>
      </c>
      <c r="I523">
        <f t="shared" si="8"/>
        <v>61</v>
      </c>
      <c r="J523" t="str">
        <f>VLOOKUP(B523,Таксономия!A:D,4)</f>
        <v xml:space="preserve"> Deltaproteobacteria</v>
      </c>
    </row>
    <row r="524" spans="1:10" x14ac:dyDescent="0.3">
      <c r="A524" t="s">
        <v>611</v>
      </c>
      <c r="B524" t="s">
        <v>612</v>
      </c>
      <c r="C524">
        <v>330</v>
      </c>
      <c r="D524" t="s">
        <v>12</v>
      </c>
      <c r="E524">
        <v>266</v>
      </c>
      <c r="F524">
        <v>328</v>
      </c>
      <c r="G524">
        <v>1003</v>
      </c>
      <c r="H524" t="s">
        <v>13</v>
      </c>
      <c r="I524">
        <f t="shared" si="8"/>
        <v>63</v>
      </c>
      <c r="J524" t="str">
        <f>VLOOKUP(B524,Таксономия!A:D,4)</f>
        <v xml:space="preserve"> Deltaproteobacteria</v>
      </c>
    </row>
    <row r="525" spans="1:10" x14ac:dyDescent="0.3">
      <c r="A525" t="s">
        <v>613</v>
      </c>
      <c r="B525" t="s">
        <v>614</v>
      </c>
      <c r="C525">
        <v>102</v>
      </c>
      <c r="D525" t="s">
        <v>12</v>
      </c>
      <c r="E525">
        <v>38</v>
      </c>
      <c r="F525">
        <v>101</v>
      </c>
      <c r="G525">
        <v>1003</v>
      </c>
      <c r="H525" t="s">
        <v>13</v>
      </c>
      <c r="I525">
        <f t="shared" si="8"/>
        <v>64</v>
      </c>
      <c r="J525" t="str">
        <f>VLOOKUP(B525,Таксономия!A:D,4)</f>
        <v xml:space="preserve"> Deltaproteobacteria</v>
      </c>
    </row>
    <row r="526" spans="1:10" x14ac:dyDescent="0.3">
      <c r="A526" t="s">
        <v>615</v>
      </c>
      <c r="B526" t="s">
        <v>616</v>
      </c>
      <c r="C526">
        <v>893</v>
      </c>
      <c r="D526" t="s">
        <v>12</v>
      </c>
      <c r="E526">
        <v>354</v>
      </c>
      <c r="F526">
        <v>431</v>
      </c>
      <c r="G526">
        <v>1003</v>
      </c>
      <c r="H526" t="s">
        <v>13</v>
      </c>
      <c r="I526">
        <f t="shared" si="8"/>
        <v>78</v>
      </c>
      <c r="J526" t="str">
        <f>VLOOKUP(B526,Таксономия!A:D,4)</f>
        <v xml:space="preserve"> Deltaproteobacteria</v>
      </c>
    </row>
    <row r="527" spans="1:10" x14ac:dyDescent="0.3">
      <c r="A527" t="s">
        <v>615</v>
      </c>
      <c r="B527" t="s">
        <v>616</v>
      </c>
      <c r="C527">
        <v>893</v>
      </c>
      <c r="D527" t="s">
        <v>402</v>
      </c>
      <c r="E527">
        <v>219</v>
      </c>
      <c r="F527">
        <v>254</v>
      </c>
      <c r="G527">
        <v>15</v>
      </c>
      <c r="H527" t="s">
        <v>402</v>
      </c>
      <c r="I527">
        <f t="shared" si="8"/>
        <v>36</v>
      </c>
      <c r="J527" t="str">
        <f>VLOOKUP(B527,Таксономия!A:D,4)</f>
        <v xml:space="preserve"> Deltaproteobacteria</v>
      </c>
    </row>
    <row r="528" spans="1:10" x14ac:dyDescent="0.3">
      <c r="A528" t="s">
        <v>617</v>
      </c>
      <c r="B528" t="s">
        <v>618</v>
      </c>
      <c r="C528">
        <v>266</v>
      </c>
      <c r="D528" t="s">
        <v>12</v>
      </c>
      <c r="E528">
        <v>50</v>
      </c>
      <c r="F528">
        <v>128</v>
      </c>
      <c r="G528">
        <v>1003</v>
      </c>
      <c r="H528" t="s">
        <v>13</v>
      </c>
      <c r="I528">
        <f t="shared" si="8"/>
        <v>79</v>
      </c>
      <c r="J528" t="str">
        <f>VLOOKUP(B528,Таксономия!A:D,4)</f>
        <v xml:space="preserve"> Deltaproteobacteria</v>
      </c>
    </row>
    <row r="529" spans="1:10" x14ac:dyDescent="0.3">
      <c r="A529" t="s">
        <v>617</v>
      </c>
      <c r="B529" t="s">
        <v>618</v>
      </c>
      <c r="C529">
        <v>266</v>
      </c>
      <c r="D529" t="s">
        <v>12</v>
      </c>
      <c r="E529">
        <v>200</v>
      </c>
      <c r="F529">
        <v>261</v>
      </c>
      <c r="G529">
        <v>1003</v>
      </c>
      <c r="H529" t="s">
        <v>13</v>
      </c>
      <c r="I529">
        <f t="shared" si="8"/>
        <v>62</v>
      </c>
      <c r="J529" t="str">
        <f>VLOOKUP(B529,Таксономия!A:D,4)</f>
        <v xml:space="preserve"> Deltaproteobacteria</v>
      </c>
    </row>
    <row r="530" spans="1:10" x14ac:dyDescent="0.3">
      <c r="A530" t="s">
        <v>617</v>
      </c>
      <c r="B530" t="s">
        <v>618</v>
      </c>
      <c r="C530">
        <v>266</v>
      </c>
      <c r="D530" t="s">
        <v>153</v>
      </c>
      <c r="E530">
        <v>141</v>
      </c>
      <c r="F530">
        <v>199</v>
      </c>
      <c r="G530">
        <v>5</v>
      </c>
      <c r="H530" t="s">
        <v>153</v>
      </c>
      <c r="I530">
        <f t="shared" si="8"/>
        <v>59</v>
      </c>
      <c r="J530" t="str">
        <f>VLOOKUP(B530,Таксономия!A:D,4)</f>
        <v xml:space="preserve"> Deltaproteobacteria</v>
      </c>
    </row>
    <row r="531" spans="1:10" x14ac:dyDescent="0.3">
      <c r="A531" t="s">
        <v>619</v>
      </c>
      <c r="B531" t="s">
        <v>620</v>
      </c>
      <c r="C531">
        <v>277</v>
      </c>
      <c r="D531" t="s">
        <v>12</v>
      </c>
      <c r="E531">
        <v>70</v>
      </c>
      <c r="F531">
        <v>137</v>
      </c>
      <c r="G531">
        <v>1003</v>
      </c>
      <c r="H531" t="s">
        <v>13</v>
      </c>
      <c r="I531">
        <f t="shared" si="8"/>
        <v>68</v>
      </c>
      <c r="J531" t="str">
        <f>VLOOKUP(B531,Таксономия!A:D,4)</f>
        <v xml:space="preserve"> Deltaproteobacteria</v>
      </c>
    </row>
    <row r="532" spans="1:10" x14ac:dyDescent="0.3">
      <c r="A532" t="s">
        <v>619</v>
      </c>
      <c r="B532" t="s">
        <v>620</v>
      </c>
      <c r="C532">
        <v>277</v>
      </c>
      <c r="D532" t="s">
        <v>12</v>
      </c>
      <c r="E532">
        <v>208</v>
      </c>
      <c r="F532">
        <v>271</v>
      </c>
      <c r="G532">
        <v>1003</v>
      </c>
      <c r="H532" t="s">
        <v>13</v>
      </c>
      <c r="I532">
        <f t="shared" si="8"/>
        <v>64</v>
      </c>
      <c r="J532" t="str">
        <f>VLOOKUP(B532,Таксономия!A:D,4)</f>
        <v xml:space="preserve"> Deltaproteobacteria</v>
      </c>
    </row>
    <row r="533" spans="1:10" x14ac:dyDescent="0.3">
      <c r="A533" t="s">
        <v>621</v>
      </c>
      <c r="B533" t="s">
        <v>622</v>
      </c>
      <c r="C533">
        <v>89</v>
      </c>
      <c r="D533" t="s">
        <v>12</v>
      </c>
      <c r="E533">
        <v>33</v>
      </c>
      <c r="F533">
        <v>88</v>
      </c>
      <c r="G533">
        <v>1003</v>
      </c>
      <c r="H533" t="s">
        <v>13</v>
      </c>
      <c r="I533">
        <f t="shared" si="8"/>
        <v>56</v>
      </c>
      <c r="J533" t="str">
        <f>VLOOKUP(B533,Таксономия!A:D,4)</f>
        <v xml:space="preserve"> Deltaproteobacteria</v>
      </c>
    </row>
    <row r="534" spans="1:10" x14ac:dyDescent="0.3">
      <c r="A534" t="s">
        <v>623</v>
      </c>
      <c r="B534" t="s">
        <v>624</v>
      </c>
      <c r="C534">
        <v>340</v>
      </c>
      <c r="D534" t="s">
        <v>12</v>
      </c>
      <c r="E534">
        <v>38</v>
      </c>
      <c r="F534">
        <v>103</v>
      </c>
      <c r="G534">
        <v>1003</v>
      </c>
      <c r="H534" t="s">
        <v>13</v>
      </c>
      <c r="I534">
        <f t="shared" si="8"/>
        <v>66</v>
      </c>
      <c r="J534" t="str">
        <f>VLOOKUP(B534,Таксономия!A:D,4)</f>
        <v xml:space="preserve"> Deltaproteobacteria</v>
      </c>
    </row>
    <row r="535" spans="1:10" x14ac:dyDescent="0.3">
      <c r="A535" t="s">
        <v>623</v>
      </c>
      <c r="B535" t="s">
        <v>624</v>
      </c>
      <c r="C535">
        <v>340</v>
      </c>
      <c r="D535" t="s">
        <v>12</v>
      </c>
      <c r="E535">
        <v>119</v>
      </c>
      <c r="F535">
        <v>182</v>
      </c>
      <c r="G535">
        <v>1003</v>
      </c>
      <c r="H535" t="s">
        <v>13</v>
      </c>
      <c r="I535">
        <f t="shared" si="8"/>
        <v>64</v>
      </c>
      <c r="J535" t="str">
        <f>VLOOKUP(B535,Таксономия!A:D,4)</f>
        <v xml:space="preserve"> Deltaproteobacteria</v>
      </c>
    </row>
    <row r="536" spans="1:10" x14ac:dyDescent="0.3">
      <c r="A536" t="s">
        <v>623</v>
      </c>
      <c r="B536" t="s">
        <v>624</v>
      </c>
      <c r="C536">
        <v>340</v>
      </c>
      <c r="D536" t="s">
        <v>12</v>
      </c>
      <c r="E536">
        <v>199</v>
      </c>
      <c r="F536">
        <v>261</v>
      </c>
      <c r="G536">
        <v>1003</v>
      </c>
      <c r="H536" t="s">
        <v>13</v>
      </c>
      <c r="I536">
        <f t="shared" si="8"/>
        <v>63</v>
      </c>
      <c r="J536" t="str">
        <f>VLOOKUP(B536,Таксономия!A:D,4)</f>
        <v xml:space="preserve"> Deltaproteobacteria</v>
      </c>
    </row>
    <row r="537" spans="1:10" x14ac:dyDescent="0.3">
      <c r="A537" t="s">
        <v>623</v>
      </c>
      <c r="B537" t="s">
        <v>624</v>
      </c>
      <c r="C537">
        <v>340</v>
      </c>
      <c r="D537" t="s">
        <v>12</v>
      </c>
      <c r="E537">
        <v>277</v>
      </c>
      <c r="F537">
        <v>339</v>
      </c>
      <c r="G537">
        <v>1003</v>
      </c>
      <c r="H537" t="s">
        <v>13</v>
      </c>
      <c r="I537">
        <f t="shared" si="8"/>
        <v>63</v>
      </c>
      <c r="J537" t="str">
        <f>VLOOKUP(B537,Таксономия!A:D,4)</f>
        <v xml:space="preserve"> Deltaproteobacteria</v>
      </c>
    </row>
    <row r="538" spans="1:10" x14ac:dyDescent="0.3">
      <c r="A538" t="s">
        <v>625</v>
      </c>
      <c r="B538" t="s">
        <v>626</v>
      </c>
      <c r="C538">
        <v>183</v>
      </c>
      <c r="D538" t="s">
        <v>12</v>
      </c>
      <c r="E538">
        <v>127</v>
      </c>
      <c r="F538">
        <v>183</v>
      </c>
      <c r="G538">
        <v>1003</v>
      </c>
      <c r="H538" t="s">
        <v>13</v>
      </c>
      <c r="I538">
        <f t="shared" si="8"/>
        <v>57</v>
      </c>
      <c r="J538" t="str">
        <f>VLOOKUP(B538,Таксономия!A:D,4)</f>
        <v xml:space="preserve"> Deltaproteobacteria</v>
      </c>
    </row>
    <row r="539" spans="1:10" x14ac:dyDescent="0.3">
      <c r="A539" t="s">
        <v>625</v>
      </c>
      <c r="B539" t="s">
        <v>626</v>
      </c>
      <c r="C539">
        <v>183</v>
      </c>
      <c r="D539" t="s">
        <v>448</v>
      </c>
      <c r="E539">
        <v>1</v>
      </c>
      <c r="F539">
        <v>89</v>
      </c>
      <c r="G539">
        <v>181</v>
      </c>
      <c r="H539" t="s">
        <v>448</v>
      </c>
      <c r="I539">
        <f t="shared" si="8"/>
        <v>89</v>
      </c>
      <c r="J539" t="str">
        <f>VLOOKUP(B539,Таксономия!A:D,4)</f>
        <v xml:space="preserve"> Deltaproteobacteria</v>
      </c>
    </row>
    <row r="540" spans="1:10" x14ac:dyDescent="0.3">
      <c r="A540" t="s">
        <v>627</v>
      </c>
      <c r="B540" t="s">
        <v>628</v>
      </c>
      <c r="C540">
        <v>93</v>
      </c>
      <c r="D540" t="s">
        <v>12</v>
      </c>
      <c r="E540">
        <v>12</v>
      </c>
      <c r="F540">
        <v>81</v>
      </c>
      <c r="G540">
        <v>1003</v>
      </c>
      <c r="H540" t="s">
        <v>13</v>
      </c>
      <c r="I540">
        <f t="shared" si="8"/>
        <v>70</v>
      </c>
      <c r="J540" t="str">
        <f>VLOOKUP(B540,Таксономия!A:D,4)</f>
        <v xml:space="preserve"> Deltaproteobacteria</v>
      </c>
    </row>
    <row r="541" spans="1:10" x14ac:dyDescent="0.3">
      <c r="A541" t="s">
        <v>629</v>
      </c>
      <c r="B541" t="s">
        <v>630</v>
      </c>
      <c r="C541">
        <v>94</v>
      </c>
      <c r="D541" t="s">
        <v>12</v>
      </c>
      <c r="E541">
        <v>35</v>
      </c>
      <c r="F541">
        <v>93</v>
      </c>
      <c r="G541">
        <v>1003</v>
      </c>
      <c r="H541" t="s">
        <v>13</v>
      </c>
      <c r="I541">
        <f t="shared" si="8"/>
        <v>59</v>
      </c>
      <c r="J541" t="str">
        <f>VLOOKUP(B541,Таксономия!A:D,4)</f>
        <v xml:space="preserve"> Deltaproteobacteria</v>
      </c>
    </row>
    <row r="542" spans="1:10" x14ac:dyDescent="0.3">
      <c r="A542" t="s">
        <v>631</v>
      </c>
      <c r="B542" t="s">
        <v>632</v>
      </c>
      <c r="C542">
        <v>90</v>
      </c>
      <c r="D542" t="s">
        <v>12</v>
      </c>
      <c r="E542">
        <v>33</v>
      </c>
      <c r="F542">
        <v>89</v>
      </c>
      <c r="G542">
        <v>1003</v>
      </c>
      <c r="H542" t="s">
        <v>13</v>
      </c>
      <c r="I542">
        <f t="shared" si="8"/>
        <v>57</v>
      </c>
      <c r="J542" t="str">
        <f>VLOOKUP(B542,Таксономия!A:D,4)</f>
        <v xml:space="preserve"> Deltaproteobacteria</v>
      </c>
    </row>
    <row r="543" spans="1:10" x14ac:dyDescent="0.3">
      <c r="A543" t="s">
        <v>633</v>
      </c>
      <c r="B543" t="s">
        <v>634</v>
      </c>
      <c r="C543">
        <v>425</v>
      </c>
      <c r="D543" t="s">
        <v>31</v>
      </c>
      <c r="E543">
        <v>51</v>
      </c>
      <c r="F543">
        <v>142</v>
      </c>
      <c r="G543">
        <v>12531</v>
      </c>
      <c r="H543" t="s">
        <v>32</v>
      </c>
      <c r="I543">
        <f t="shared" si="8"/>
        <v>92</v>
      </c>
      <c r="J543" t="str">
        <f>VLOOKUP(B543,Таксономия!A:D,4)</f>
        <v xml:space="preserve"> Cytophagia</v>
      </c>
    </row>
    <row r="544" spans="1:10" x14ac:dyDescent="0.3">
      <c r="A544" t="s">
        <v>633</v>
      </c>
      <c r="B544" t="s">
        <v>634</v>
      </c>
      <c r="C544">
        <v>425</v>
      </c>
      <c r="D544" t="s">
        <v>27</v>
      </c>
      <c r="E544">
        <v>250</v>
      </c>
      <c r="F544">
        <v>334</v>
      </c>
      <c r="G544">
        <v>410</v>
      </c>
      <c r="H544" t="s">
        <v>28</v>
      </c>
      <c r="I544">
        <f t="shared" si="8"/>
        <v>85</v>
      </c>
      <c r="J544" t="str">
        <f>VLOOKUP(B544,Таксономия!A:D,4)</f>
        <v xml:space="preserve"> Cytophagia</v>
      </c>
    </row>
    <row r="545" spans="1:10" x14ac:dyDescent="0.3">
      <c r="A545" t="s">
        <v>633</v>
      </c>
      <c r="B545" t="s">
        <v>634</v>
      </c>
      <c r="C545">
        <v>425</v>
      </c>
      <c r="D545" t="s">
        <v>12</v>
      </c>
      <c r="E545">
        <v>339</v>
      </c>
      <c r="F545">
        <v>425</v>
      </c>
      <c r="G545">
        <v>1003</v>
      </c>
      <c r="H545" t="s">
        <v>13</v>
      </c>
      <c r="I545">
        <f t="shared" si="8"/>
        <v>87</v>
      </c>
      <c r="J545" t="str">
        <f>VLOOKUP(B545,Таксономия!A:D,4)</f>
        <v xml:space="preserve"> Cytophagia</v>
      </c>
    </row>
    <row r="546" spans="1:10" x14ac:dyDescent="0.3">
      <c r="A546" t="s">
        <v>635</v>
      </c>
      <c r="B546" t="s">
        <v>636</v>
      </c>
      <c r="C546">
        <v>548</v>
      </c>
      <c r="D546" t="s">
        <v>98</v>
      </c>
      <c r="E546">
        <v>189</v>
      </c>
      <c r="F546">
        <v>292</v>
      </c>
      <c r="G546">
        <v>1009</v>
      </c>
      <c r="H546" t="s">
        <v>99</v>
      </c>
      <c r="I546">
        <f t="shared" si="8"/>
        <v>104</v>
      </c>
      <c r="J546" t="str">
        <f>VLOOKUP(B546,Таксономия!A:D,4)</f>
        <v xml:space="preserve"> Betaproteobacteria</v>
      </c>
    </row>
    <row r="547" spans="1:10" x14ac:dyDescent="0.3">
      <c r="A547" t="s">
        <v>635</v>
      </c>
      <c r="B547" t="s">
        <v>636</v>
      </c>
      <c r="C547">
        <v>548</v>
      </c>
      <c r="D547" t="s">
        <v>12</v>
      </c>
      <c r="E547">
        <v>456</v>
      </c>
      <c r="F547">
        <v>514</v>
      </c>
      <c r="G547">
        <v>1003</v>
      </c>
      <c r="H547" t="s">
        <v>13</v>
      </c>
      <c r="I547">
        <f t="shared" si="8"/>
        <v>59</v>
      </c>
      <c r="J547" t="str">
        <f>VLOOKUP(B547,Таксономия!A:D,4)</f>
        <v xml:space="preserve"> Betaproteobacteria</v>
      </c>
    </row>
    <row r="548" spans="1:10" x14ac:dyDescent="0.3">
      <c r="A548" t="s">
        <v>635</v>
      </c>
      <c r="B548" t="s">
        <v>636</v>
      </c>
      <c r="C548">
        <v>548</v>
      </c>
      <c r="D548" t="s">
        <v>637</v>
      </c>
      <c r="E548">
        <v>29</v>
      </c>
      <c r="F548">
        <v>91</v>
      </c>
      <c r="G548">
        <v>10726</v>
      </c>
      <c r="H548" t="s">
        <v>638</v>
      </c>
      <c r="I548">
        <f t="shared" si="8"/>
        <v>63</v>
      </c>
      <c r="J548" t="str">
        <f>VLOOKUP(B548,Таксономия!A:D,4)</f>
        <v xml:space="preserve"> Betaproteobacteria</v>
      </c>
    </row>
    <row r="549" spans="1:10" x14ac:dyDescent="0.3">
      <c r="A549" t="s">
        <v>639</v>
      </c>
      <c r="B549" t="s">
        <v>640</v>
      </c>
      <c r="C549">
        <v>455</v>
      </c>
      <c r="D549" t="s">
        <v>31</v>
      </c>
      <c r="E549">
        <v>31</v>
      </c>
      <c r="F549">
        <v>126</v>
      </c>
      <c r="G549">
        <v>12531</v>
      </c>
      <c r="H549" t="s">
        <v>32</v>
      </c>
      <c r="I549">
        <f t="shared" si="8"/>
        <v>96</v>
      </c>
      <c r="J549" t="str">
        <f>VLOOKUP(B549,Таксономия!A:D,4)</f>
        <v xml:space="preserve"> Flavobacteriia</v>
      </c>
    </row>
    <row r="550" spans="1:10" x14ac:dyDescent="0.3">
      <c r="A550" t="s">
        <v>639</v>
      </c>
      <c r="B550" t="s">
        <v>640</v>
      </c>
      <c r="C550">
        <v>455</v>
      </c>
      <c r="D550" t="s">
        <v>27</v>
      </c>
      <c r="E550">
        <v>237</v>
      </c>
      <c r="F550">
        <v>315</v>
      </c>
      <c r="G550">
        <v>410</v>
      </c>
      <c r="H550" t="s">
        <v>28</v>
      </c>
      <c r="I550">
        <f t="shared" si="8"/>
        <v>79</v>
      </c>
      <c r="J550" t="str">
        <f>VLOOKUP(B550,Таксономия!A:D,4)</f>
        <v xml:space="preserve"> Flavobacteriia</v>
      </c>
    </row>
    <row r="551" spans="1:10" x14ac:dyDescent="0.3">
      <c r="A551" t="s">
        <v>639</v>
      </c>
      <c r="B551" t="s">
        <v>640</v>
      </c>
      <c r="C551">
        <v>455</v>
      </c>
      <c r="D551" t="s">
        <v>12</v>
      </c>
      <c r="E551">
        <v>347</v>
      </c>
      <c r="F551">
        <v>455</v>
      </c>
      <c r="G551">
        <v>1003</v>
      </c>
      <c r="H551" t="s">
        <v>13</v>
      </c>
      <c r="I551">
        <f t="shared" si="8"/>
        <v>109</v>
      </c>
      <c r="J551" t="str">
        <f>VLOOKUP(B551,Таксономия!A:D,4)</f>
        <v xml:space="preserve"> Flavobacteriia</v>
      </c>
    </row>
    <row r="552" spans="1:10" x14ac:dyDescent="0.3">
      <c r="A552" t="s">
        <v>641</v>
      </c>
      <c r="B552" t="s">
        <v>642</v>
      </c>
      <c r="C552">
        <v>416</v>
      </c>
      <c r="D552" t="s">
        <v>31</v>
      </c>
      <c r="E552">
        <v>18</v>
      </c>
      <c r="F552">
        <v>107</v>
      </c>
      <c r="G552">
        <v>12531</v>
      </c>
      <c r="H552" t="s">
        <v>32</v>
      </c>
      <c r="I552">
        <f t="shared" si="8"/>
        <v>90</v>
      </c>
      <c r="J552" t="str">
        <f>VLOOKUP(B552,Таксономия!A:D,4)</f>
        <v xml:space="preserve"> Sphingobacteriia</v>
      </c>
    </row>
    <row r="553" spans="1:10" x14ac:dyDescent="0.3">
      <c r="A553" t="s">
        <v>641</v>
      </c>
      <c r="B553" t="s">
        <v>642</v>
      </c>
      <c r="C553">
        <v>416</v>
      </c>
      <c r="D553" t="s">
        <v>12</v>
      </c>
      <c r="E553">
        <v>223</v>
      </c>
      <c r="F553">
        <v>281</v>
      </c>
      <c r="G553">
        <v>1003</v>
      </c>
      <c r="H553" t="s">
        <v>13</v>
      </c>
      <c r="I553">
        <f t="shared" si="8"/>
        <v>59</v>
      </c>
      <c r="J553" t="str">
        <f>VLOOKUP(B553,Таксономия!A:D,4)</f>
        <v xml:space="preserve"> Sphingobacteriia</v>
      </c>
    </row>
    <row r="554" spans="1:10" x14ac:dyDescent="0.3">
      <c r="A554" t="s">
        <v>641</v>
      </c>
      <c r="B554" t="s">
        <v>642</v>
      </c>
      <c r="C554">
        <v>416</v>
      </c>
      <c r="D554" t="s">
        <v>12</v>
      </c>
      <c r="E554">
        <v>316</v>
      </c>
      <c r="F554">
        <v>416</v>
      </c>
      <c r="G554">
        <v>1003</v>
      </c>
      <c r="H554" t="s">
        <v>13</v>
      </c>
      <c r="I554">
        <f t="shared" si="8"/>
        <v>101</v>
      </c>
      <c r="J554" t="str">
        <f>VLOOKUP(B554,Таксономия!A:D,4)</f>
        <v xml:space="preserve"> Sphingobacteriia</v>
      </c>
    </row>
    <row r="555" spans="1:10" x14ac:dyDescent="0.3">
      <c r="A555" t="s">
        <v>643</v>
      </c>
      <c r="B555" t="s">
        <v>644</v>
      </c>
      <c r="C555">
        <v>219</v>
      </c>
      <c r="D555" t="s">
        <v>12</v>
      </c>
      <c r="E555">
        <v>51</v>
      </c>
      <c r="F555">
        <v>112</v>
      </c>
      <c r="G555">
        <v>1003</v>
      </c>
      <c r="H555" t="s">
        <v>13</v>
      </c>
      <c r="I555">
        <f t="shared" si="8"/>
        <v>62</v>
      </c>
      <c r="J555" t="str">
        <f>VLOOKUP(B555,Таксономия!A:D,4)</f>
        <v xml:space="preserve"> Alphaproteobacteria</v>
      </c>
    </row>
    <row r="556" spans="1:10" x14ac:dyDescent="0.3">
      <c r="A556" t="s">
        <v>643</v>
      </c>
      <c r="B556" t="s">
        <v>644</v>
      </c>
      <c r="C556">
        <v>219</v>
      </c>
      <c r="D556" t="s">
        <v>12</v>
      </c>
      <c r="E556">
        <v>126</v>
      </c>
      <c r="F556">
        <v>219</v>
      </c>
      <c r="G556">
        <v>1003</v>
      </c>
      <c r="H556" t="s">
        <v>13</v>
      </c>
      <c r="I556">
        <f t="shared" si="8"/>
        <v>94</v>
      </c>
      <c r="J556" t="str">
        <f>VLOOKUP(B556,Таксономия!A:D,4)</f>
        <v xml:space="preserve"> Alphaproteobacteria</v>
      </c>
    </row>
    <row r="557" spans="1:10" x14ac:dyDescent="0.3">
      <c r="A557" t="s">
        <v>645</v>
      </c>
      <c r="B557" t="s">
        <v>646</v>
      </c>
      <c r="C557">
        <v>440</v>
      </c>
      <c r="D557" t="s">
        <v>31</v>
      </c>
      <c r="E557">
        <v>34</v>
      </c>
      <c r="F557">
        <v>126</v>
      </c>
      <c r="G557">
        <v>12531</v>
      </c>
      <c r="H557" t="s">
        <v>32</v>
      </c>
      <c r="I557">
        <f t="shared" si="8"/>
        <v>93</v>
      </c>
      <c r="J557" t="str">
        <f>VLOOKUP(B557,Таксономия!A:D,4)</f>
        <v xml:space="preserve"> Flavobacteriia</v>
      </c>
    </row>
    <row r="558" spans="1:10" x14ac:dyDescent="0.3">
      <c r="A558" t="s">
        <v>645</v>
      </c>
      <c r="B558" t="s">
        <v>646</v>
      </c>
      <c r="C558">
        <v>440</v>
      </c>
      <c r="D558" t="s">
        <v>12</v>
      </c>
      <c r="E558">
        <v>349</v>
      </c>
      <c r="F558">
        <v>440</v>
      </c>
      <c r="G558">
        <v>1003</v>
      </c>
      <c r="H558" t="s">
        <v>13</v>
      </c>
      <c r="I558">
        <f t="shared" si="8"/>
        <v>92</v>
      </c>
      <c r="J558" t="str">
        <f>VLOOKUP(B558,Таксономия!A:D,4)</f>
        <v xml:space="preserve"> Flavobacteriia</v>
      </c>
    </row>
    <row r="559" spans="1:10" x14ac:dyDescent="0.3">
      <c r="A559" t="s">
        <v>647</v>
      </c>
      <c r="B559" t="s">
        <v>648</v>
      </c>
      <c r="C559">
        <v>179</v>
      </c>
      <c r="D559" t="s">
        <v>12</v>
      </c>
      <c r="E559">
        <v>39</v>
      </c>
      <c r="F559">
        <v>103</v>
      </c>
      <c r="G559">
        <v>1003</v>
      </c>
      <c r="H559" t="s">
        <v>13</v>
      </c>
      <c r="I559">
        <f t="shared" si="8"/>
        <v>65</v>
      </c>
      <c r="J559" t="str">
        <f>VLOOKUP(B559,Таксономия!A:D,4)</f>
        <v xml:space="preserve"> Deltaproteobacteria</v>
      </c>
    </row>
    <row r="560" spans="1:10" x14ac:dyDescent="0.3">
      <c r="A560" t="s">
        <v>647</v>
      </c>
      <c r="B560" t="s">
        <v>648</v>
      </c>
      <c r="C560">
        <v>179</v>
      </c>
      <c r="D560" t="s">
        <v>12</v>
      </c>
      <c r="E560">
        <v>115</v>
      </c>
      <c r="F560">
        <v>179</v>
      </c>
      <c r="G560">
        <v>1003</v>
      </c>
      <c r="H560" t="s">
        <v>13</v>
      </c>
      <c r="I560">
        <f t="shared" si="8"/>
        <v>65</v>
      </c>
      <c r="J560" t="str">
        <f>VLOOKUP(B560,Таксономия!A:D,4)</f>
        <v xml:space="preserve"> Deltaproteobacteria</v>
      </c>
    </row>
    <row r="561" spans="1:10" x14ac:dyDescent="0.3">
      <c r="A561" t="s">
        <v>649</v>
      </c>
      <c r="B561" t="s">
        <v>650</v>
      </c>
      <c r="C561">
        <v>514</v>
      </c>
      <c r="D561" t="s">
        <v>27</v>
      </c>
      <c r="E561">
        <v>247</v>
      </c>
      <c r="F561">
        <v>360</v>
      </c>
      <c r="G561">
        <v>410</v>
      </c>
      <c r="H561" t="s">
        <v>28</v>
      </c>
      <c r="I561">
        <f t="shared" si="8"/>
        <v>114</v>
      </c>
      <c r="J561" t="str">
        <f>VLOOKUP(B561,Таксономия!A:D,4)</f>
        <v xml:space="preserve"> Deltaproteobacteria</v>
      </c>
    </row>
    <row r="562" spans="1:10" x14ac:dyDescent="0.3">
      <c r="A562" t="s">
        <v>649</v>
      </c>
      <c r="B562" t="s">
        <v>650</v>
      </c>
      <c r="C562">
        <v>514</v>
      </c>
      <c r="D562" t="s">
        <v>27</v>
      </c>
      <c r="E562">
        <v>416</v>
      </c>
      <c r="F562">
        <v>510</v>
      </c>
      <c r="G562">
        <v>410</v>
      </c>
      <c r="H562" t="s">
        <v>28</v>
      </c>
      <c r="I562">
        <f t="shared" si="8"/>
        <v>95</v>
      </c>
      <c r="J562" t="str">
        <f>VLOOKUP(B562,Таксономия!A:D,4)</f>
        <v xml:space="preserve"> Deltaproteobacteria</v>
      </c>
    </row>
    <row r="563" spans="1:10" x14ac:dyDescent="0.3">
      <c r="A563" t="s">
        <v>649</v>
      </c>
      <c r="B563" t="s">
        <v>650</v>
      </c>
      <c r="C563">
        <v>514</v>
      </c>
      <c r="D563" t="s">
        <v>12</v>
      </c>
      <c r="E563">
        <v>61</v>
      </c>
      <c r="F563">
        <v>136</v>
      </c>
      <c r="G563">
        <v>1003</v>
      </c>
      <c r="H563" t="s">
        <v>13</v>
      </c>
      <c r="I563">
        <f t="shared" si="8"/>
        <v>76</v>
      </c>
      <c r="J563" t="str">
        <f>VLOOKUP(B563,Таксономия!A:D,4)</f>
        <v xml:space="preserve"> Deltaproteobacteria</v>
      </c>
    </row>
    <row r="564" spans="1:10" x14ac:dyDescent="0.3">
      <c r="A564" t="s">
        <v>649</v>
      </c>
      <c r="B564" t="s">
        <v>650</v>
      </c>
      <c r="C564">
        <v>514</v>
      </c>
      <c r="D564" t="s">
        <v>12</v>
      </c>
      <c r="E564">
        <v>148</v>
      </c>
      <c r="F564">
        <v>223</v>
      </c>
      <c r="G564">
        <v>1003</v>
      </c>
      <c r="H564" t="s">
        <v>13</v>
      </c>
      <c r="I564">
        <f t="shared" si="8"/>
        <v>76</v>
      </c>
      <c r="J564" t="str">
        <f>VLOOKUP(B564,Таксономия!A:D,4)</f>
        <v xml:space="preserve"> Deltaproteobacteria</v>
      </c>
    </row>
    <row r="565" spans="1:10" x14ac:dyDescent="0.3">
      <c r="A565" t="s">
        <v>651</v>
      </c>
      <c r="B565" t="s">
        <v>652</v>
      </c>
      <c r="C565">
        <v>233</v>
      </c>
      <c r="D565" t="s">
        <v>27</v>
      </c>
      <c r="E565">
        <v>33</v>
      </c>
      <c r="F565">
        <v>114</v>
      </c>
      <c r="G565">
        <v>410</v>
      </c>
      <c r="H565" t="s">
        <v>28</v>
      </c>
      <c r="I565">
        <f t="shared" si="8"/>
        <v>82</v>
      </c>
      <c r="J565" t="str">
        <f>VLOOKUP(B565,Таксономия!A:D,4)</f>
        <v xml:space="preserve"> Flavobacteriia</v>
      </c>
    </row>
    <row r="566" spans="1:10" x14ac:dyDescent="0.3">
      <c r="A566" t="s">
        <v>651</v>
      </c>
      <c r="B566" t="s">
        <v>652</v>
      </c>
      <c r="C566">
        <v>233</v>
      </c>
      <c r="D566" t="s">
        <v>12</v>
      </c>
      <c r="E566">
        <v>144</v>
      </c>
      <c r="F566">
        <v>233</v>
      </c>
      <c r="G566">
        <v>1003</v>
      </c>
      <c r="H566" t="s">
        <v>13</v>
      </c>
      <c r="I566">
        <f t="shared" si="8"/>
        <v>90</v>
      </c>
      <c r="J566" t="str">
        <f>VLOOKUP(B566,Таксономия!A:D,4)</f>
        <v xml:space="preserve"> Flavobacteriia</v>
      </c>
    </row>
    <row r="567" spans="1:10" x14ac:dyDescent="0.3">
      <c r="A567" t="s">
        <v>653</v>
      </c>
      <c r="B567" t="s">
        <v>654</v>
      </c>
      <c r="C567">
        <v>400</v>
      </c>
      <c r="D567" t="s">
        <v>31</v>
      </c>
      <c r="E567">
        <v>12</v>
      </c>
      <c r="F567">
        <v>103</v>
      </c>
      <c r="G567">
        <v>12531</v>
      </c>
      <c r="H567" t="s">
        <v>32</v>
      </c>
      <c r="I567">
        <f t="shared" si="8"/>
        <v>92</v>
      </c>
      <c r="J567" t="str">
        <f>VLOOKUP(B567,Таксономия!A:D,4)</f>
        <v xml:space="preserve"> Sphingobacteriia</v>
      </c>
    </row>
    <row r="568" spans="1:10" x14ac:dyDescent="0.3">
      <c r="A568" t="s">
        <v>653</v>
      </c>
      <c r="B568" t="s">
        <v>654</v>
      </c>
      <c r="C568">
        <v>400</v>
      </c>
      <c r="D568" t="s">
        <v>12</v>
      </c>
      <c r="E568">
        <v>311</v>
      </c>
      <c r="F568">
        <v>400</v>
      </c>
      <c r="G568">
        <v>1003</v>
      </c>
      <c r="H568" t="s">
        <v>13</v>
      </c>
      <c r="I568">
        <f t="shared" si="8"/>
        <v>90</v>
      </c>
      <c r="J568" t="str">
        <f>VLOOKUP(B568,Таксономия!A:D,4)</f>
        <v xml:space="preserve"> Sphingobacteriia</v>
      </c>
    </row>
    <row r="569" spans="1:10" x14ac:dyDescent="0.3">
      <c r="A569" t="s">
        <v>655</v>
      </c>
      <c r="B569" t="s">
        <v>656</v>
      </c>
      <c r="C569">
        <v>178</v>
      </c>
      <c r="D569" t="s">
        <v>12</v>
      </c>
      <c r="E569">
        <v>114</v>
      </c>
      <c r="F569">
        <v>178</v>
      </c>
      <c r="G569">
        <v>1003</v>
      </c>
      <c r="H569" t="s">
        <v>13</v>
      </c>
      <c r="I569">
        <f t="shared" si="8"/>
        <v>65</v>
      </c>
      <c r="J569" t="str">
        <f>VLOOKUP(B569,Таксономия!A:D,4)</f>
        <v xml:space="preserve"> Deltaproteobacteria</v>
      </c>
    </row>
    <row r="570" spans="1:10" x14ac:dyDescent="0.3">
      <c r="A570" t="s">
        <v>657</v>
      </c>
      <c r="B570" t="s">
        <v>658</v>
      </c>
      <c r="C570">
        <v>68</v>
      </c>
      <c r="D570" t="s">
        <v>12</v>
      </c>
      <c r="E570">
        <v>13</v>
      </c>
      <c r="F570">
        <v>67</v>
      </c>
      <c r="G570">
        <v>1003</v>
      </c>
      <c r="H570" t="s">
        <v>13</v>
      </c>
      <c r="I570">
        <f t="shared" si="8"/>
        <v>55</v>
      </c>
      <c r="J570" t="str">
        <f>VLOOKUP(B570,Таксономия!A:D,4)</f>
        <v xml:space="preserve"> Deltaproteobacteria</v>
      </c>
    </row>
    <row r="571" spans="1:10" x14ac:dyDescent="0.3">
      <c r="A571" t="s">
        <v>659</v>
      </c>
      <c r="B571" t="s">
        <v>660</v>
      </c>
      <c r="C571">
        <v>90</v>
      </c>
      <c r="D571" t="s">
        <v>12</v>
      </c>
      <c r="E571">
        <v>33</v>
      </c>
      <c r="F571">
        <v>89</v>
      </c>
      <c r="G571">
        <v>1003</v>
      </c>
      <c r="H571" t="s">
        <v>13</v>
      </c>
      <c r="I571">
        <f t="shared" si="8"/>
        <v>57</v>
      </c>
      <c r="J571" t="str">
        <f>VLOOKUP(B571,Таксономия!A:D,4)</f>
        <v xml:space="preserve"> Deltaproteobacteria</v>
      </c>
    </row>
    <row r="572" spans="1:10" x14ac:dyDescent="0.3">
      <c r="A572" t="s">
        <v>661</v>
      </c>
      <c r="B572" t="s">
        <v>662</v>
      </c>
      <c r="C572">
        <v>497</v>
      </c>
      <c r="D572" t="s">
        <v>31</v>
      </c>
      <c r="E572">
        <v>87</v>
      </c>
      <c r="F572">
        <v>178</v>
      </c>
      <c r="G572">
        <v>12531</v>
      </c>
      <c r="H572" t="s">
        <v>32</v>
      </c>
      <c r="I572">
        <f t="shared" si="8"/>
        <v>92</v>
      </c>
      <c r="J572" t="str">
        <f>VLOOKUP(B572,Таксономия!A:D,4)</f>
        <v xml:space="preserve"> Flavobacteriia</v>
      </c>
    </row>
    <row r="573" spans="1:10" x14ac:dyDescent="0.3">
      <c r="A573" t="s">
        <v>661</v>
      </c>
      <c r="B573" t="s">
        <v>662</v>
      </c>
      <c r="C573">
        <v>497</v>
      </c>
      <c r="D573" t="s">
        <v>27</v>
      </c>
      <c r="E573">
        <v>287</v>
      </c>
      <c r="F573">
        <v>374</v>
      </c>
      <c r="G573">
        <v>410</v>
      </c>
      <c r="H573" t="s">
        <v>28</v>
      </c>
      <c r="I573">
        <f t="shared" si="8"/>
        <v>88</v>
      </c>
      <c r="J573" t="str">
        <f>VLOOKUP(B573,Таксономия!A:D,4)</f>
        <v xml:space="preserve"> Flavobacteriia</v>
      </c>
    </row>
    <row r="574" spans="1:10" x14ac:dyDescent="0.3">
      <c r="A574" t="s">
        <v>661</v>
      </c>
      <c r="B574" t="s">
        <v>662</v>
      </c>
      <c r="C574">
        <v>497</v>
      </c>
      <c r="D574" t="s">
        <v>12</v>
      </c>
      <c r="E574">
        <v>401</v>
      </c>
      <c r="F574">
        <v>497</v>
      </c>
      <c r="G574">
        <v>1003</v>
      </c>
      <c r="H574" t="s">
        <v>13</v>
      </c>
      <c r="I574">
        <f t="shared" si="8"/>
        <v>97</v>
      </c>
      <c r="J574" t="str">
        <f>VLOOKUP(B574,Таксономия!A:D,4)</f>
        <v xml:space="preserve"> Flavobacteriia</v>
      </c>
    </row>
    <row r="575" spans="1:10" x14ac:dyDescent="0.3">
      <c r="A575" t="s">
        <v>663</v>
      </c>
      <c r="B575" t="s">
        <v>664</v>
      </c>
      <c r="C575">
        <v>434</v>
      </c>
      <c r="D575" t="s">
        <v>31</v>
      </c>
      <c r="E575">
        <v>30</v>
      </c>
      <c r="F575">
        <v>121</v>
      </c>
      <c r="G575">
        <v>12531</v>
      </c>
      <c r="H575" t="s">
        <v>32</v>
      </c>
      <c r="I575">
        <f t="shared" si="8"/>
        <v>92</v>
      </c>
      <c r="J575" t="str">
        <f>VLOOKUP(B575,Таксономия!A:D,4)</f>
        <v xml:space="preserve"> Flavobacteriia</v>
      </c>
    </row>
    <row r="576" spans="1:10" x14ac:dyDescent="0.3">
      <c r="A576" t="s">
        <v>663</v>
      </c>
      <c r="B576" t="s">
        <v>664</v>
      </c>
      <c r="C576">
        <v>434</v>
      </c>
      <c r="D576" t="s">
        <v>27</v>
      </c>
      <c r="E576">
        <v>225</v>
      </c>
      <c r="F576">
        <v>314</v>
      </c>
      <c r="G576">
        <v>410</v>
      </c>
      <c r="H576" t="s">
        <v>28</v>
      </c>
      <c r="I576">
        <f t="shared" si="8"/>
        <v>90</v>
      </c>
      <c r="J576" t="str">
        <f>VLOOKUP(B576,Таксономия!A:D,4)</f>
        <v xml:space="preserve"> Flavobacteriia</v>
      </c>
    </row>
    <row r="577" spans="1:10" x14ac:dyDescent="0.3">
      <c r="A577" t="s">
        <v>663</v>
      </c>
      <c r="B577" t="s">
        <v>664</v>
      </c>
      <c r="C577">
        <v>434</v>
      </c>
      <c r="D577" t="s">
        <v>12</v>
      </c>
      <c r="E577">
        <v>340</v>
      </c>
      <c r="F577">
        <v>434</v>
      </c>
      <c r="G577">
        <v>1003</v>
      </c>
      <c r="H577" t="s">
        <v>13</v>
      </c>
      <c r="I577">
        <f t="shared" si="8"/>
        <v>95</v>
      </c>
      <c r="J577" t="str">
        <f>VLOOKUP(B577,Таксономия!A:D,4)</f>
        <v xml:space="preserve"> Flavobacteriia</v>
      </c>
    </row>
    <row r="578" spans="1:10" x14ac:dyDescent="0.3">
      <c r="A578" t="s">
        <v>665</v>
      </c>
      <c r="B578" t="s">
        <v>666</v>
      </c>
      <c r="C578">
        <v>215</v>
      </c>
      <c r="D578" t="s">
        <v>12</v>
      </c>
      <c r="E578">
        <v>126</v>
      </c>
      <c r="F578">
        <v>215</v>
      </c>
      <c r="G578">
        <v>1003</v>
      </c>
      <c r="H578" t="s">
        <v>13</v>
      </c>
      <c r="I578">
        <f t="shared" si="8"/>
        <v>90</v>
      </c>
      <c r="J578" t="str">
        <f>VLOOKUP(B578,Таксономия!A:D,4)</f>
        <v xml:space="preserve"> Deltaproteobacteria</v>
      </c>
    </row>
    <row r="579" spans="1:10" x14ac:dyDescent="0.3">
      <c r="A579" t="s">
        <v>667</v>
      </c>
      <c r="B579" t="s">
        <v>668</v>
      </c>
      <c r="C579">
        <v>741</v>
      </c>
      <c r="D579" t="s">
        <v>669</v>
      </c>
      <c r="E579">
        <v>32</v>
      </c>
      <c r="F579">
        <v>77</v>
      </c>
      <c r="G579">
        <v>44425</v>
      </c>
      <c r="H579" t="s">
        <v>670</v>
      </c>
      <c r="I579">
        <f t="shared" ref="I579:I642" si="9">F579-E579+1</f>
        <v>46</v>
      </c>
      <c r="J579" t="str">
        <f>VLOOKUP(B579,Таксономия!A:D,4)</f>
        <v xml:space="preserve"> Deltaproteobacteria</v>
      </c>
    </row>
    <row r="580" spans="1:10" x14ac:dyDescent="0.3">
      <c r="A580" t="s">
        <v>667</v>
      </c>
      <c r="B580" t="s">
        <v>668</v>
      </c>
      <c r="C580">
        <v>741</v>
      </c>
      <c r="D580" t="s">
        <v>12</v>
      </c>
      <c r="E580">
        <v>308</v>
      </c>
      <c r="F580">
        <v>380</v>
      </c>
      <c r="G580">
        <v>1003</v>
      </c>
      <c r="H580" t="s">
        <v>13</v>
      </c>
      <c r="I580">
        <f t="shared" si="9"/>
        <v>73</v>
      </c>
      <c r="J580" t="str">
        <f>VLOOKUP(B580,Таксономия!A:D,4)</f>
        <v xml:space="preserve"> Deltaproteobacteria</v>
      </c>
    </row>
    <row r="581" spans="1:10" x14ac:dyDescent="0.3">
      <c r="A581" t="s">
        <v>667</v>
      </c>
      <c r="B581" t="s">
        <v>668</v>
      </c>
      <c r="C581">
        <v>741</v>
      </c>
      <c r="D581" t="s">
        <v>671</v>
      </c>
      <c r="E581">
        <v>501</v>
      </c>
      <c r="F581">
        <v>541</v>
      </c>
      <c r="G581">
        <v>3</v>
      </c>
      <c r="H581" t="s">
        <v>671</v>
      </c>
      <c r="I581">
        <f t="shared" si="9"/>
        <v>41</v>
      </c>
      <c r="J581" t="str">
        <f>VLOOKUP(B581,Таксономия!A:D,4)</f>
        <v xml:space="preserve"> Deltaproteobacteria</v>
      </c>
    </row>
    <row r="582" spans="1:10" x14ac:dyDescent="0.3">
      <c r="A582" t="s">
        <v>672</v>
      </c>
      <c r="B582" t="s">
        <v>673</v>
      </c>
      <c r="C582">
        <v>368</v>
      </c>
      <c r="D582" t="s">
        <v>12</v>
      </c>
      <c r="E582">
        <v>40</v>
      </c>
      <c r="F582">
        <v>100</v>
      </c>
      <c r="G582">
        <v>1003</v>
      </c>
      <c r="H582" t="s">
        <v>13</v>
      </c>
      <c r="I582">
        <f t="shared" si="9"/>
        <v>61</v>
      </c>
      <c r="J582" t="str">
        <f>VLOOKUP(B582,Таксономия!A:D,4)</f>
        <v xml:space="preserve"> Deltaproteobacteria</v>
      </c>
    </row>
    <row r="583" spans="1:10" x14ac:dyDescent="0.3">
      <c r="A583" t="s">
        <v>674</v>
      </c>
      <c r="B583" t="s">
        <v>675</v>
      </c>
      <c r="C583">
        <v>214</v>
      </c>
      <c r="D583" t="s">
        <v>12</v>
      </c>
      <c r="E583">
        <v>126</v>
      </c>
      <c r="F583">
        <v>214</v>
      </c>
      <c r="G583">
        <v>1003</v>
      </c>
      <c r="H583" t="s">
        <v>13</v>
      </c>
      <c r="I583">
        <f t="shared" si="9"/>
        <v>89</v>
      </c>
      <c r="J583" t="str">
        <f>VLOOKUP(B583,Таксономия!A:D,4)</f>
        <v xml:space="preserve"> Deltaproteobacteria</v>
      </c>
    </row>
    <row r="584" spans="1:10" x14ac:dyDescent="0.3">
      <c r="A584" t="s">
        <v>676</v>
      </c>
      <c r="B584" t="s">
        <v>677</v>
      </c>
      <c r="C584">
        <v>453</v>
      </c>
      <c r="D584" t="s">
        <v>12</v>
      </c>
      <c r="E584">
        <v>231</v>
      </c>
      <c r="F584">
        <v>297</v>
      </c>
      <c r="G584">
        <v>1003</v>
      </c>
      <c r="H584" t="s">
        <v>13</v>
      </c>
      <c r="I584">
        <f t="shared" si="9"/>
        <v>67</v>
      </c>
      <c r="J584" t="str">
        <f>VLOOKUP(B584,Таксономия!A:D,4)</f>
        <v xml:space="preserve"> Deltaproteobacteria</v>
      </c>
    </row>
    <row r="585" spans="1:10" x14ac:dyDescent="0.3">
      <c r="A585" t="s">
        <v>676</v>
      </c>
      <c r="B585" t="s">
        <v>677</v>
      </c>
      <c r="C585">
        <v>453</v>
      </c>
      <c r="D585" t="s">
        <v>678</v>
      </c>
      <c r="E585">
        <v>1</v>
      </c>
      <c r="F585">
        <v>208</v>
      </c>
      <c r="G585">
        <v>568</v>
      </c>
      <c r="H585" t="s">
        <v>678</v>
      </c>
      <c r="I585">
        <f t="shared" si="9"/>
        <v>208</v>
      </c>
      <c r="J585" t="str">
        <f>VLOOKUP(B585,Таксономия!A:D,4)</f>
        <v xml:space="preserve"> Deltaproteobacteria</v>
      </c>
    </row>
    <row r="586" spans="1:10" x14ac:dyDescent="0.3">
      <c r="A586" t="s">
        <v>679</v>
      </c>
      <c r="B586" t="s">
        <v>680</v>
      </c>
      <c r="C586">
        <v>580</v>
      </c>
      <c r="D586" t="s">
        <v>12</v>
      </c>
      <c r="E586">
        <v>257</v>
      </c>
      <c r="F586">
        <v>317</v>
      </c>
      <c r="G586">
        <v>1003</v>
      </c>
      <c r="H586" t="s">
        <v>13</v>
      </c>
      <c r="I586">
        <f t="shared" si="9"/>
        <v>61</v>
      </c>
      <c r="J586" t="str">
        <f>VLOOKUP(B586,Таксономия!A:D,4)</f>
        <v xml:space="preserve"> Deltaproteobacteria</v>
      </c>
    </row>
    <row r="587" spans="1:10" x14ac:dyDescent="0.3">
      <c r="A587" t="s">
        <v>679</v>
      </c>
      <c r="B587" t="s">
        <v>680</v>
      </c>
      <c r="C587">
        <v>580</v>
      </c>
      <c r="D587" t="s">
        <v>12</v>
      </c>
      <c r="E587">
        <v>512</v>
      </c>
      <c r="F587">
        <v>577</v>
      </c>
      <c r="G587">
        <v>1003</v>
      </c>
      <c r="H587" t="s">
        <v>13</v>
      </c>
      <c r="I587">
        <f t="shared" si="9"/>
        <v>66</v>
      </c>
      <c r="J587" t="str">
        <f>VLOOKUP(B587,Таксономия!A:D,4)</f>
        <v xml:space="preserve"> Deltaproteobacteria</v>
      </c>
    </row>
    <row r="588" spans="1:10" x14ac:dyDescent="0.3">
      <c r="A588" t="s">
        <v>681</v>
      </c>
      <c r="B588" t="s">
        <v>682</v>
      </c>
      <c r="C588">
        <v>458</v>
      </c>
      <c r="D588" t="s">
        <v>12</v>
      </c>
      <c r="E588">
        <v>98</v>
      </c>
      <c r="F588">
        <v>167</v>
      </c>
      <c r="G588">
        <v>1003</v>
      </c>
      <c r="H588" t="s">
        <v>13</v>
      </c>
      <c r="I588">
        <f t="shared" si="9"/>
        <v>70</v>
      </c>
      <c r="J588" t="str">
        <f>VLOOKUP(B588,Таксономия!A:D,4)</f>
        <v xml:space="preserve"> Deltaproteobacteria</v>
      </c>
    </row>
    <row r="589" spans="1:10" x14ac:dyDescent="0.3">
      <c r="A589" t="s">
        <v>681</v>
      </c>
      <c r="B589" t="s">
        <v>682</v>
      </c>
      <c r="C589">
        <v>458</v>
      </c>
      <c r="D589" t="s">
        <v>12</v>
      </c>
      <c r="E589">
        <v>186</v>
      </c>
      <c r="F589">
        <v>244</v>
      </c>
      <c r="G589">
        <v>1003</v>
      </c>
      <c r="H589" t="s">
        <v>13</v>
      </c>
      <c r="I589">
        <f t="shared" si="9"/>
        <v>59</v>
      </c>
      <c r="J589" t="str">
        <f>VLOOKUP(B589,Таксономия!A:D,4)</f>
        <v xml:space="preserve"> Deltaproteobacteria</v>
      </c>
    </row>
    <row r="590" spans="1:10" x14ac:dyDescent="0.3">
      <c r="A590" t="s">
        <v>683</v>
      </c>
      <c r="B590" t="s">
        <v>684</v>
      </c>
      <c r="C590">
        <v>211</v>
      </c>
      <c r="D590" t="s">
        <v>12</v>
      </c>
      <c r="E590">
        <v>121</v>
      </c>
      <c r="F590">
        <v>211</v>
      </c>
      <c r="G590">
        <v>1003</v>
      </c>
      <c r="H590" t="s">
        <v>13</v>
      </c>
      <c r="I590">
        <f t="shared" si="9"/>
        <v>91</v>
      </c>
      <c r="J590" t="str">
        <f>VLOOKUP(B590,Таксономия!A:D,4)</f>
        <v xml:space="preserve"> Bacteroidetes Order II. Incertae sedis</v>
      </c>
    </row>
    <row r="591" spans="1:10" x14ac:dyDescent="0.3">
      <c r="A591" t="s">
        <v>683</v>
      </c>
      <c r="B591" t="s">
        <v>684</v>
      </c>
      <c r="C591">
        <v>211</v>
      </c>
      <c r="D591" t="s">
        <v>291</v>
      </c>
      <c r="E591">
        <v>47</v>
      </c>
      <c r="F591">
        <v>105</v>
      </c>
      <c r="G591">
        <v>4</v>
      </c>
      <c r="H591" t="s">
        <v>291</v>
      </c>
      <c r="I591">
        <f t="shared" si="9"/>
        <v>59</v>
      </c>
      <c r="J591" t="str">
        <f>VLOOKUP(B591,Таксономия!A:D,4)</f>
        <v xml:space="preserve"> Bacteroidetes Order II. Incertae sedis</v>
      </c>
    </row>
    <row r="592" spans="1:10" x14ac:dyDescent="0.3">
      <c r="A592" t="s">
        <v>685</v>
      </c>
      <c r="B592" t="s">
        <v>686</v>
      </c>
      <c r="C592">
        <v>644</v>
      </c>
      <c r="D592" t="s">
        <v>12</v>
      </c>
      <c r="E592">
        <v>372</v>
      </c>
      <c r="F592">
        <v>440</v>
      </c>
      <c r="G592">
        <v>1003</v>
      </c>
      <c r="H592" t="s">
        <v>13</v>
      </c>
      <c r="I592">
        <f t="shared" si="9"/>
        <v>69</v>
      </c>
      <c r="J592" t="str">
        <f>VLOOKUP(B592,Таксономия!A:D,4)</f>
        <v xml:space="preserve"> Gammaproteobacteria</v>
      </c>
    </row>
    <row r="593" spans="1:10" x14ac:dyDescent="0.3">
      <c r="A593" t="s">
        <v>685</v>
      </c>
      <c r="B593" t="s">
        <v>686</v>
      </c>
      <c r="C593">
        <v>644</v>
      </c>
      <c r="D593" t="s">
        <v>60</v>
      </c>
      <c r="E593">
        <v>30</v>
      </c>
      <c r="F593">
        <v>311</v>
      </c>
      <c r="G593">
        <v>36</v>
      </c>
      <c r="H593" t="s">
        <v>60</v>
      </c>
      <c r="I593">
        <f t="shared" si="9"/>
        <v>282</v>
      </c>
      <c r="J593" t="str">
        <f>VLOOKUP(B593,Таксономия!A:D,4)</f>
        <v xml:space="preserve"> Gammaproteobacteria</v>
      </c>
    </row>
    <row r="594" spans="1:10" x14ac:dyDescent="0.3">
      <c r="A594" t="s">
        <v>687</v>
      </c>
      <c r="B594" t="s">
        <v>688</v>
      </c>
      <c r="C594">
        <v>690</v>
      </c>
      <c r="D594" t="s">
        <v>12</v>
      </c>
      <c r="E594">
        <v>404</v>
      </c>
      <c r="F594">
        <v>489</v>
      </c>
      <c r="G594">
        <v>1003</v>
      </c>
      <c r="H594" t="s">
        <v>13</v>
      </c>
      <c r="I594">
        <f t="shared" si="9"/>
        <v>86</v>
      </c>
      <c r="J594" t="str">
        <f>VLOOKUP(B594,Таксономия!A:D,4)</f>
        <v xml:space="preserve"> Epsilonproteobacteria</v>
      </c>
    </row>
    <row r="595" spans="1:10" x14ac:dyDescent="0.3">
      <c r="A595" t="s">
        <v>687</v>
      </c>
      <c r="B595" t="s">
        <v>688</v>
      </c>
      <c r="C595">
        <v>690</v>
      </c>
      <c r="D595" t="s">
        <v>60</v>
      </c>
      <c r="E595">
        <v>129</v>
      </c>
      <c r="F595">
        <v>338</v>
      </c>
      <c r="G595">
        <v>36</v>
      </c>
      <c r="H595" t="s">
        <v>60</v>
      </c>
      <c r="I595">
        <f t="shared" si="9"/>
        <v>210</v>
      </c>
      <c r="J595" t="str">
        <f>VLOOKUP(B595,Таксономия!A:D,4)</f>
        <v xml:space="preserve"> Epsilonproteobacteria</v>
      </c>
    </row>
    <row r="596" spans="1:10" x14ac:dyDescent="0.3">
      <c r="A596" t="s">
        <v>689</v>
      </c>
      <c r="B596" t="s">
        <v>690</v>
      </c>
      <c r="C596">
        <v>176</v>
      </c>
      <c r="D596" t="s">
        <v>27</v>
      </c>
      <c r="E596">
        <v>31</v>
      </c>
      <c r="F596">
        <v>109</v>
      </c>
      <c r="G596">
        <v>410</v>
      </c>
      <c r="H596" t="s">
        <v>28</v>
      </c>
      <c r="I596">
        <f t="shared" si="9"/>
        <v>79</v>
      </c>
      <c r="J596" t="str">
        <f>VLOOKUP(B596,Таксономия!A:D,4)</f>
        <v xml:space="preserve"> Sphaerobacteridae</v>
      </c>
    </row>
    <row r="597" spans="1:10" x14ac:dyDescent="0.3">
      <c r="A597" t="s">
        <v>689</v>
      </c>
      <c r="B597" t="s">
        <v>690</v>
      </c>
      <c r="C597">
        <v>176</v>
      </c>
      <c r="D597" t="s">
        <v>12</v>
      </c>
      <c r="E597">
        <v>120</v>
      </c>
      <c r="F597">
        <v>176</v>
      </c>
      <c r="G597">
        <v>1003</v>
      </c>
      <c r="H597" t="s">
        <v>13</v>
      </c>
      <c r="I597">
        <f t="shared" si="9"/>
        <v>57</v>
      </c>
      <c r="J597" t="str">
        <f>VLOOKUP(B597,Таксономия!A:D,4)</f>
        <v xml:space="preserve"> Sphaerobacteridae</v>
      </c>
    </row>
    <row r="598" spans="1:10" x14ac:dyDescent="0.3">
      <c r="A598" t="s">
        <v>691</v>
      </c>
      <c r="B598" t="s">
        <v>692</v>
      </c>
      <c r="C598">
        <v>216</v>
      </c>
      <c r="D598" t="s">
        <v>12</v>
      </c>
      <c r="E598">
        <v>126</v>
      </c>
      <c r="F598">
        <v>216</v>
      </c>
      <c r="G598">
        <v>1003</v>
      </c>
      <c r="H598" t="s">
        <v>13</v>
      </c>
      <c r="I598">
        <f t="shared" si="9"/>
        <v>91</v>
      </c>
      <c r="J598">
        <f>VLOOKUP(B598,Таксономия!A:D,4)</f>
        <v>0</v>
      </c>
    </row>
    <row r="599" spans="1:10" x14ac:dyDescent="0.3">
      <c r="A599" t="s">
        <v>693</v>
      </c>
      <c r="B599" t="s">
        <v>694</v>
      </c>
      <c r="C599">
        <v>261</v>
      </c>
      <c r="D599" t="s">
        <v>12</v>
      </c>
      <c r="E599">
        <v>29</v>
      </c>
      <c r="F599">
        <v>117</v>
      </c>
      <c r="G599">
        <v>1003</v>
      </c>
      <c r="H599" t="s">
        <v>13</v>
      </c>
      <c r="I599">
        <f t="shared" si="9"/>
        <v>89</v>
      </c>
      <c r="J599">
        <f>VLOOKUP(B599,Таксономия!A:D,4)</f>
        <v>0</v>
      </c>
    </row>
    <row r="600" spans="1:10" x14ac:dyDescent="0.3">
      <c r="A600" t="s">
        <v>695</v>
      </c>
      <c r="B600" t="s">
        <v>696</v>
      </c>
      <c r="C600">
        <v>109</v>
      </c>
      <c r="D600" t="s">
        <v>12</v>
      </c>
      <c r="E600">
        <v>26</v>
      </c>
      <c r="F600">
        <v>92</v>
      </c>
      <c r="G600">
        <v>1003</v>
      </c>
      <c r="H600" t="s">
        <v>13</v>
      </c>
      <c r="I600">
        <f t="shared" si="9"/>
        <v>67</v>
      </c>
      <c r="J600">
        <f>VLOOKUP(B600,Таксономия!A:D,4)</f>
        <v>0</v>
      </c>
    </row>
    <row r="601" spans="1:10" x14ac:dyDescent="0.3">
      <c r="A601" t="s">
        <v>697</v>
      </c>
      <c r="B601" t="s">
        <v>698</v>
      </c>
      <c r="C601">
        <v>176</v>
      </c>
      <c r="D601" t="s">
        <v>12</v>
      </c>
      <c r="E601">
        <v>98</v>
      </c>
      <c r="F601">
        <v>166</v>
      </c>
      <c r="G601">
        <v>1003</v>
      </c>
      <c r="H601" t="s">
        <v>13</v>
      </c>
      <c r="I601">
        <f t="shared" si="9"/>
        <v>69</v>
      </c>
      <c r="J601">
        <f>VLOOKUP(B601,Таксономия!A:D,4)</f>
        <v>0</v>
      </c>
    </row>
    <row r="602" spans="1:10" x14ac:dyDescent="0.3">
      <c r="A602" t="s">
        <v>699</v>
      </c>
      <c r="B602" t="s">
        <v>700</v>
      </c>
      <c r="C602">
        <v>656</v>
      </c>
      <c r="D602" t="s">
        <v>12</v>
      </c>
      <c r="E602">
        <v>387</v>
      </c>
      <c r="F602">
        <v>455</v>
      </c>
      <c r="G602">
        <v>1003</v>
      </c>
      <c r="H602" t="s">
        <v>13</v>
      </c>
      <c r="I602">
        <f t="shared" si="9"/>
        <v>69</v>
      </c>
      <c r="J602" t="str">
        <f>VLOOKUP(B602,Таксономия!A:D,4)</f>
        <v xml:space="preserve"> Epsilonproteobacteria</v>
      </c>
    </row>
    <row r="603" spans="1:10" x14ac:dyDescent="0.3">
      <c r="A603" t="s">
        <v>699</v>
      </c>
      <c r="B603" t="s">
        <v>700</v>
      </c>
      <c r="C603">
        <v>656</v>
      </c>
      <c r="D603" t="s">
        <v>60</v>
      </c>
      <c r="E603">
        <v>45</v>
      </c>
      <c r="F603">
        <v>326</v>
      </c>
      <c r="G603">
        <v>36</v>
      </c>
      <c r="H603" t="s">
        <v>60</v>
      </c>
      <c r="I603">
        <f t="shared" si="9"/>
        <v>282</v>
      </c>
      <c r="J603" t="str">
        <f>VLOOKUP(B603,Таксономия!A:D,4)</f>
        <v xml:space="preserve"> Epsilonproteobacteria</v>
      </c>
    </row>
    <row r="604" spans="1:10" x14ac:dyDescent="0.3">
      <c r="A604" t="s">
        <v>701</v>
      </c>
      <c r="B604" t="s">
        <v>702</v>
      </c>
      <c r="C604">
        <v>443</v>
      </c>
      <c r="D604" t="s">
        <v>31</v>
      </c>
      <c r="E604">
        <v>59</v>
      </c>
      <c r="F604">
        <v>151</v>
      </c>
      <c r="G604">
        <v>12531</v>
      </c>
      <c r="H604" t="s">
        <v>32</v>
      </c>
      <c r="I604">
        <f t="shared" si="9"/>
        <v>93</v>
      </c>
      <c r="J604" t="str">
        <f>VLOOKUP(B604,Таксономия!A:D,4)</f>
        <v xml:space="preserve"> Cytophagia</v>
      </c>
    </row>
    <row r="605" spans="1:10" x14ac:dyDescent="0.3">
      <c r="A605" t="s">
        <v>701</v>
      </c>
      <c r="B605" t="s">
        <v>702</v>
      </c>
      <c r="C605">
        <v>443</v>
      </c>
      <c r="D605" t="s">
        <v>12</v>
      </c>
      <c r="E605">
        <v>357</v>
      </c>
      <c r="F605">
        <v>443</v>
      </c>
      <c r="G605">
        <v>1003</v>
      </c>
      <c r="H605" t="s">
        <v>13</v>
      </c>
      <c r="I605">
        <f t="shared" si="9"/>
        <v>87</v>
      </c>
      <c r="J605" t="str">
        <f>VLOOKUP(B605,Таксономия!A:D,4)</f>
        <v xml:space="preserve"> Cytophagia</v>
      </c>
    </row>
    <row r="606" spans="1:10" x14ac:dyDescent="0.3">
      <c r="A606" t="s">
        <v>703</v>
      </c>
      <c r="B606" t="s">
        <v>704</v>
      </c>
      <c r="C606">
        <v>216</v>
      </c>
      <c r="D606" t="s">
        <v>12</v>
      </c>
      <c r="E606">
        <v>51</v>
      </c>
      <c r="F606">
        <v>107</v>
      </c>
      <c r="G606">
        <v>1003</v>
      </c>
      <c r="H606" t="s">
        <v>13</v>
      </c>
      <c r="I606">
        <f t="shared" si="9"/>
        <v>57</v>
      </c>
      <c r="J606" t="str">
        <f>VLOOKUP(B606,Таксономия!A:D,4)</f>
        <v xml:space="preserve"> Deltaproteobacteria</v>
      </c>
    </row>
    <row r="607" spans="1:10" x14ac:dyDescent="0.3">
      <c r="A607" t="s">
        <v>703</v>
      </c>
      <c r="B607" t="s">
        <v>704</v>
      </c>
      <c r="C607">
        <v>216</v>
      </c>
      <c r="D607" t="s">
        <v>12</v>
      </c>
      <c r="E607">
        <v>126</v>
      </c>
      <c r="F607">
        <v>216</v>
      </c>
      <c r="G607">
        <v>1003</v>
      </c>
      <c r="H607" t="s">
        <v>13</v>
      </c>
      <c r="I607">
        <f t="shared" si="9"/>
        <v>91</v>
      </c>
      <c r="J607" t="str">
        <f>VLOOKUP(B607,Таксономия!A:D,4)</f>
        <v xml:space="preserve"> Deltaproteobacteria</v>
      </c>
    </row>
    <row r="608" spans="1:10" x14ac:dyDescent="0.3">
      <c r="A608" t="s">
        <v>705</v>
      </c>
      <c r="B608" t="s">
        <v>706</v>
      </c>
      <c r="C608">
        <v>508</v>
      </c>
      <c r="D608" t="s">
        <v>396</v>
      </c>
      <c r="E608">
        <v>9</v>
      </c>
      <c r="F608">
        <v>217</v>
      </c>
      <c r="G608">
        <v>2644</v>
      </c>
      <c r="H608" t="s">
        <v>397</v>
      </c>
      <c r="I608">
        <f t="shared" si="9"/>
        <v>209</v>
      </c>
      <c r="J608" t="str">
        <f>VLOOKUP(B608,Таксономия!A:D,4)</f>
        <v xml:space="preserve"> Deferribacterales</v>
      </c>
    </row>
    <row r="609" spans="1:10" x14ac:dyDescent="0.3">
      <c r="A609" t="s">
        <v>705</v>
      </c>
      <c r="B609" t="s">
        <v>706</v>
      </c>
      <c r="C609">
        <v>508</v>
      </c>
      <c r="D609" t="s">
        <v>98</v>
      </c>
      <c r="E609">
        <v>211</v>
      </c>
      <c r="F609">
        <v>294</v>
      </c>
      <c r="G609">
        <v>1009</v>
      </c>
      <c r="H609" t="s">
        <v>99</v>
      </c>
      <c r="I609">
        <f t="shared" si="9"/>
        <v>84</v>
      </c>
      <c r="J609" t="str">
        <f>VLOOKUP(B609,Таксономия!A:D,4)</f>
        <v xml:space="preserve"> Deferribacterales</v>
      </c>
    </row>
    <row r="610" spans="1:10" x14ac:dyDescent="0.3">
      <c r="A610" t="s">
        <v>705</v>
      </c>
      <c r="B610" t="s">
        <v>706</v>
      </c>
      <c r="C610">
        <v>508</v>
      </c>
      <c r="D610" t="s">
        <v>12</v>
      </c>
      <c r="E610">
        <v>444</v>
      </c>
      <c r="F610">
        <v>508</v>
      </c>
      <c r="G610">
        <v>1003</v>
      </c>
      <c r="H610" t="s">
        <v>13</v>
      </c>
      <c r="I610">
        <f t="shared" si="9"/>
        <v>65</v>
      </c>
      <c r="J610" t="str">
        <f>VLOOKUP(B610,Таксономия!A:D,4)</f>
        <v xml:space="preserve"> Deferribacterales</v>
      </c>
    </row>
    <row r="611" spans="1:10" x14ac:dyDescent="0.3">
      <c r="A611" t="s">
        <v>707</v>
      </c>
      <c r="B611" t="s">
        <v>708</v>
      </c>
      <c r="C611">
        <v>117</v>
      </c>
      <c r="D611" t="s">
        <v>12</v>
      </c>
      <c r="E611">
        <v>21</v>
      </c>
      <c r="F611">
        <v>86</v>
      </c>
      <c r="G611">
        <v>1003</v>
      </c>
      <c r="H611" t="s">
        <v>13</v>
      </c>
      <c r="I611">
        <f t="shared" si="9"/>
        <v>66</v>
      </c>
      <c r="J611" t="str">
        <f>VLOOKUP(B611,Таксономия!A:D,4)</f>
        <v xml:space="preserve"> Deferribacterales</v>
      </c>
    </row>
    <row r="612" spans="1:10" x14ac:dyDescent="0.3">
      <c r="A612" t="s">
        <v>709</v>
      </c>
      <c r="B612" t="s">
        <v>710</v>
      </c>
      <c r="C612">
        <v>324</v>
      </c>
      <c r="D612" t="s">
        <v>98</v>
      </c>
      <c r="E612">
        <v>25</v>
      </c>
      <c r="F612">
        <v>111</v>
      </c>
      <c r="G612">
        <v>1009</v>
      </c>
      <c r="H612" t="s">
        <v>99</v>
      </c>
      <c r="I612">
        <f t="shared" si="9"/>
        <v>87</v>
      </c>
      <c r="J612" t="str">
        <f>VLOOKUP(B612,Таксономия!A:D,4)</f>
        <v xml:space="preserve"> Deferribacterales</v>
      </c>
    </row>
    <row r="613" spans="1:10" x14ac:dyDescent="0.3">
      <c r="A613" t="s">
        <v>709</v>
      </c>
      <c r="B613" t="s">
        <v>710</v>
      </c>
      <c r="C613">
        <v>324</v>
      </c>
      <c r="D613" t="s">
        <v>12</v>
      </c>
      <c r="E613">
        <v>157</v>
      </c>
      <c r="F613">
        <v>240</v>
      </c>
      <c r="G613">
        <v>1003</v>
      </c>
      <c r="H613" t="s">
        <v>13</v>
      </c>
      <c r="I613">
        <f t="shared" si="9"/>
        <v>84</v>
      </c>
      <c r="J613" t="str">
        <f>VLOOKUP(B613,Таксономия!A:D,4)</f>
        <v xml:space="preserve"> Deferribacterales</v>
      </c>
    </row>
    <row r="614" spans="1:10" x14ac:dyDescent="0.3">
      <c r="A614" t="s">
        <v>711</v>
      </c>
      <c r="B614" t="s">
        <v>712</v>
      </c>
      <c r="C614">
        <v>113</v>
      </c>
      <c r="D614" t="s">
        <v>12</v>
      </c>
      <c r="E614">
        <v>42</v>
      </c>
      <c r="F614">
        <v>113</v>
      </c>
      <c r="G614">
        <v>1003</v>
      </c>
      <c r="H614" t="s">
        <v>13</v>
      </c>
      <c r="I614">
        <f t="shared" si="9"/>
        <v>72</v>
      </c>
      <c r="J614" t="str">
        <f>VLOOKUP(B614,Таксономия!A:D,4)</f>
        <v xml:space="preserve"> Deferribacterales</v>
      </c>
    </row>
    <row r="615" spans="1:10" x14ac:dyDescent="0.3">
      <c r="A615" t="s">
        <v>713</v>
      </c>
      <c r="B615" t="s">
        <v>714</v>
      </c>
      <c r="C615">
        <v>242</v>
      </c>
      <c r="D615" t="s">
        <v>12</v>
      </c>
      <c r="E615">
        <v>31</v>
      </c>
      <c r="F615">
        <v>115</v>
      </c>
      <c r="G615">
        <v>1003</v>
      </c>
      <c r="H615" t="s">
        <v>13</v>
      </c>
      <c r="I615">
        <f t="shared" si="9"/>
        <v>85</v>
      </c>
      <c r="J615" t="str">
        <f>VLOOKUP(B615,Таксономия!A:D,4)</f>
        <v xml:space="preserve"> Archaeoglobi</v>
      </c>
    </row>
    <row r="616" spans="1:10" x14ac:dyDescent="0.3">
      <c r="A616" t="s">
        <v>713</v>
      </c>
      <c r="B616" t="s">
        <v>714</v>
      </c>
      <c r="C616">
        <v>242</v>
      </c>
      <c r="D616" t="s">
        <v>715</v>
      </c>
      <c r="E616">
        <v>121</v>
      </c>
      <c r="F616">
        <v>219</v>
      </c>
      <c r="G616">
        <v>68</v>
      </c>
      <c r="H616" t="s">
        <v>715</v>
      </c>
      <c r="I616">
        <f t="shared" si="9"/>
        <v>99</v>
      </c>
      <c r="J616" t="str">
        <f>VLOOKUP(B616,Таксономия!A:D,4)</f>
        <v xml:space="preserve"> Archaeoglobi</v>
      </c>
    </row>
    <row r="617" spans="1:10" x14ac:dyDescent="0.3">
      <c r="A617" t="s">
        <v>716</v>
      </c>
      <c r="B617" t="s">
        <v>717</v>
      </c>
      <c r="C617">
        <v>269</v>
      </c>
      <c r="D617" t="s">
        <v>12</v>
      </c>
      <c r="E617">
        <v>127</v>
      </c>
      <c r="F617">
        <v>224</v>
      </c>
      <c r="G617">
        <v>1003</v>
      </c>
      <c r="H617" t="s">
        <v>13</v>
      </c>
      <c r="I617">
        <f t="shared" si="9"/>
        <v>98</v>
      </c>
      <c r="J617" t="str">
        <f>VLOOKUP(B617,Таксономия!A:D,4)</f>
        <v xml:space="preserve"> Archaeoglobi</v>
      </c>
    </row>
    <row r="618" spans="1:10" x14ac:dyDescent="0.3">
      <c r="A618" t="s">
        <v>716</v>
      </c>
      <c r="B618" t="s">
        <v>717</v>
      </c>
      <c r="C618">
        <v>269</v>
      </c>
      <c r="D618" t="s">
        <v>306</v>
      </c>
      <c r="E618">
        <v>76</v>
      </c>
      <c r="F618">
        <v>139</v>
      </c>
      <c r="G618">
        <v>9400</v>
      </c>
      <c r="H618" t="s">
        <v>307</v>
      </c>
      <c r="I618">
        <f t="shared" si="9"/>
        <v>64</v>
      </c>
      <c r="J618" t="str">
        <f>VLOOKUP(B618,Таксономия!A:D,4)</f>
        <v xml:space="preserve"> Archaeoglobi</v>
      </c>
    </row>
    <row r="619" spans="1:10" x14ac:dyDescent="0.3">
      <c r="A619" t="s">
        <v>716</v>
      </c>
      <c r="B619" t="s">
        <v>717</v>
      </c>
      <c r="C619">
        <v>269</v>
      </c>
      <c r="D619" t="s">
        <v>718</v>
      </c>
      <c r="E619">
        <v>1</v>
      </c>
      <c r="F619">
        <v>67</v>
      </c>
      <c r="G619">
        <v>1</v>
      </c>
      <c r="H619" t="s">
        <v>718</v>
      </c>
      <c r="I619">
        <f t="shared" si="9"/>
        <v>67</v>
      </c>
      <c r="J619" t="str">
        <f>VLOOKUP(B619,Таксономия!A:D,4)</f>
        <v xml:space="preserve"> Archaeoglobi</v>
      </c>
    </row>
    <row r="620" spans="1:10" x14ac:dyDescent="0.3">
      <c r="A620" t="s">
        <v>719</v>
      </c>
      <c r="B620" t="s">
        <v>720</v>
      </c>
      <c r="C620">
        <v>284</v>
      </c>
      <c r="D620" t="s">
        <v>396</v>
      </c>
      <c r="E620">
        <v>1</v>
      </c>
      <c r="F620">
        <v>76</v>
      </c>
      <c r="G620">
        <v>2644</v>
      </c>
      <c r="H620" t="s">
        <v>397</v>
      </c>
      <c r="I620">
        <f t="shared" si="9"/>
        <v>76</v>
      </c>
      <c r="J620" t="str">
        <f>VLOOKUP(B620,Таксономия!A:D,4)</f>
        <v xml:space="preserve"> Archaeoglobi</v>
      </c>
    </row>
    <row r="621" spans="1:10" x14ac:dyDescent="0.3">
      <c r="A621" t="s">
        <v>719</v>
      </c>
      <c r="B621" t="s">
        <v>720</v>
      </c>
      <c r="C621">
        <v>284</v>
      </c>
      <c r="D621" t="s">
        <v>12</v>
      </c>
      <c r="E621">
        <v>84</v>
      </c>
      <c r="F621">
        <v>152</v>
      </c>
      <c r="G621">
        <v>1003</v>
      </c>
      <c r="H621" t="s">
        <v>13</v>
      </c>
      <c r="I621">
        <f t="shared" si="9"/>
        <v>69</v>
      </c>
      <c r="J621" t="str">
        <f>VLOOKUP(B621,Таксономия!A:D,4)</f>
        <v xml:space="preserve"> Archaeoglobi</v>
      </c>
    </row>
    <row r="622" spans="1:10" x14ac:dyDescent="0.3">
      <c r="A622" t="s">
        <v>721</v>
      </c>
      <c r="B622" t="s">
        <v>722</v>
      </c>
      <c r="C622">
        <v>516</v>
      </c>
      <c r="D622" t="s">
        <v>12</v>
      </c>
      <c r="E622">
        <v>17</v>
      </c>
      <c r="F622">
        <v>101</v>
      </c>
      <c r="G622">
        <v>1003</v>
      </c>
      <c r="H622" t="s">
        <v>13</v>
      </c>
      <c r="I622">
        <f t="shared" si="9"/>
        <v>85</v>
      </c>
      <c r="J622" t="str">
        <f>VLOOKUP(B622,Таксономия!A:D,4)</f>
        <v xml:space="preserve"> Archaeoglobi</v>
      </c>
    </row>
    <row r="623" spans="1:10" x14ac:dyDescent="0.3">
      <c r="A623" t="s">
        <v>721</v>
      </c>
      <c r="B623" t="s">
        <v>722</v>
      </c>
      <c r="C623">
        <v>516</v>
      </c>
      <c r="D623" t="s">
        <v>723</v>
      </c>
      <c r="E623">
        <v>200</v>
      </c>
      <c r="F623">
        <v>390</v>
      </c>
      <c r="G623">
        <v>1428</v>
      </c>
      <c r="H623" t="s">
        <v>724</v>
      </c>
      <c r="I623">
        <f t="shared" si="9"/>
        <v>191</v>
      </c>
      <c r="J623" t="str">
        <f>VLOOKUP(B623,Таксономия!A:D,4)</f>
        <v xml:space="preserve"> Archaeoglobi</v>
      </c>
    </row>
    <row r="624" spans="1:10" x14ac:dyDescent="0.3">
      <c r="A624" t="s">
        <v>725</v>
      </c>
      <c r="B624" t="s">
        <v>726</v>
      </c>
      <c r="C624">
        <v>248</v>
      </c>
      <c r="D624" t="s">
        <v>12</v>
      </c>
      <c r="E624">
        <v>30</v>
      </c>
      <c r="F624">
        <v>123</v>
      </c>
      <c r="G624">
        <v>1003</v>
      </c>
      <c r="H624" t="s">
        <v>13</v>
      </c>
      <c r="I624">
        <f t="shared" si="9"/>
        <v>94</v>
      </c>
      <c r="J624" t="str">
        <f>VLOOKUP(B624,Таксономия!A:D,4)</f>
        <v xml:space="preserve"> Archaeoglobi</v>
      </c>
    </row>
    <row r="625" spans="1:10" x14ac:dyDescent="0.3">
      <c r="A625" t="s">
        <v>727</v>
      </c>
      <c r="B625" t="s">
        <v>728</v>
      </c>
      <c r="C625">
        <v>1639</v>
      </c>
      <c r="D625" t="s">
        <v>10</v>
      </c>
      <c r="E625">
        <v>538</v>
      </c>
      <c r="F625">
        <v>673</v>
      </c>
      <c r="G625">
        <v>858</v>
      </c>
      <c r="H625" t="s">
        <v>11</v>
      </c>
      <c r="I625">
        <f t="shared" si="9"/>
        <v>136</v>
      </c>
      <c r="J625" t="str">
        <f>VLOOKUP(B625,Таксономия!A:D,4)</f>
        <v xml:space="preserve"> Archaeoglobi</v>
      </c>
    </row>
    <row r="626" spans="1:10" x14ac:dyDescent="0.3">
      <c r="A626" t="s">
        <v>727</v>
      </c>
      <c r="B626" t="s">
        <v>728</v>
      </c>
      <c r="C626">
        <v>1639</v>
      </c>
      <c r="D626" t="s">
        <v>12</v>
      </c>
      <c r="E626">
        <v>995</v>
      </c>
      <c r="F626">
        <v>1079</v>
      </c>
      <c r="G626">
        <v>1003</v>
      </c>
      <c r="H626" t="s">
        <v>13</v>
      </c>
      <c r="I626">
        <f t="shared" si="9"/>
        <v>85</v>
      </c>
      <c r="J626" t="str">
        <f>VLOOKUP(B626,Таксономия!A:D,4)</f>
        <v xml:space="preserve"> Archaeoglobi</v>
      </c>
    </row>
    <row r="627" spans="1:10" x14ac:dyDescent="0.3">
      <c r="A627" t="s">
        <v>729</v>
      </c>
      <c r="B627" t="s">
        <v>730</v>
      </c>
      <c r="C627">
        <v>119</v>
      </c>
      <c r="D627" t="s">
        <v>12</v>
      </c>
      <c r="E627">
        <v>21</v>
      </c>
      <c r="F627">
        <v>88</v>
      </c>
      <c r="G627">
        <v>1003</v>
      </c>
      <c r="H627" t="s">
        <v>13</v>
      </c>
      <c r="I627">
        <f t="shared" si="9"/>
        <v>68</v>
      </c>
      <c r="J627" t="str">
        <f>VLOOKUP(B627,Таксономия!A:D,4)</f>
        <v xml:space="preserve"> Deferribacterales</v>
      </c>
    </row>
    <row r="628" spans="1:10" x14ac:dyDescent="0.3">
      <c r="A628" t="s">
        <v>731</v>
      </c>
      <c r="B628" t="s">
        <v>732</v>
      </c>
      <c r="C628">
        <v>503</v>
      </c>
      <c r="D628" t="s">
        <v>396</v>
      </c>
      <c r="E628">
        <v>8</v>
      </c>
      <c r="F628">
        <v>213</v>
      </c>
      <c r="G628">
        <v>2644</v>
      </c>
      <c r="H628" t="s">
        <v>397</v>
      </c>
      <c r="I628">
        <f t="shared" si="9"/>
        <v>206</v>
      </c>
      <c r="J628" t="str">
        <f>VLOOKUP(B628,Таксономия!A:D,4)</f>
        <v xml:space="preserve"> Deferribacterales</v>
      </c>
    </row>
    <row r="629" spans="1:10" x14ac:dyDescent="0.3">
      <c r="A629" t="s">
        <v>731</v>
      </c>
      <c r="B629" t="s">
        <v>732</v>
      </c>
      <c r="C629">
        <v>503</v>
      </c>
      <c r="D629" t="s">
        <v>12</v>
      </c>
      <c r="E629">
        <v>440</v>
      </c>
      <c r="F629">
        <v>502</v>
      </c>
      <c r="G629">
        <v>1003</v>
      </c>
      <c r="H629" t="s">
        <v>13</v>
      </c>
      <c r="I629">
        <f t="shared" si="9"/>
        <v>63</v>
      </c>
      <c r="J629" t="str">
        <f>VLOOKUP(B629,Таксономия!A:D,4)</f>
        <v xml:space="preserve"> Deferribacterales</v>
      </c>
    </row>
    <row r="630" spans="1:10" x14ac:dyDescent="0.3">
      <c r="A630" t="s">
        <v>733</v>
      </c>
      <c r="B630" t="s">
        <v>734</v>
      </c>
      <c r="C630">
        <v>200</v>
      </c>
      <c r="D630" t="s">
        <v>12</v>
      </c>
      <c r="E630">
        <v>31</v>
      </c>
      <c r="F630">
        <v>103</v>
      </c>
      <c r="G630">
        <v>1003</v>
      </c>
      <c r="H630" t="s">
        <v>13</v>
      </c>
      <c r="I630">
        <f t="shared" si="9"/>
        <v>73</v>
      </c>
      <c r="J630" t="str">
        <f>VLOOKUP(B630,Таксономия!A:D,4)</f>
        <v xml:space="preserve"> Deferribacterales</v>
      </c>
    </row>
    <row r="631" spans="1:10" x14ac:dyDescent="0.3">
      <c r="A631" t="s">
        <v>735</v>
      </c>
      <c r="B631" t="s">
        <v>736</v>
      </c>
      <c r="C631">
        <v>104</v>
      </c>
      <c r="D631" t="s">
        <v>12</v>
      </c>
      <c r="E631">
        <v>39</v>
      </c>
      <c r="F631">
        <v>103</v>
      </c>
      <c r="G631">
        <v>1003</v>
      </c>
      <c r="H631" t="s">
        <v>13</v>
      </c>
      <c r="I631">
        <f t="shared" si="9"/>
        <v>65</v>
      </c>
      <c r="J631" t="str">
        <f>VLOOKUP(B631,Таксономия!A:D,4)</f>
        <v xml:space="preserve"> Deferribacterales</v>
      </c>
    </row>
    <row r="632" spans="1:10" x14ac:dyDescent="0.3">
      <c r="A632" t="s">
        <v>737</v>
      </c>
      <c r="B632" t="s">
        <v>738</v>
      </c>
      <c r="C632">
        <v>608</v>
      </c>
      <c r="D632" t="s">
        <v>98</v>
      </c>
      <c r="E632">
        <v>194</v>
      </c>
      <c r="F632">
        <v>289</v>
      </c>
      <c r="G632">
        <v>1009</v>
      </c>
      <c r="H632" t="s">
        <v>99</v>
      </c>
      <c r="I632">
        <f t="shared" si="9"/>
        <v>96</v>
      </c>
      <c r="J632" t="str">
        <f>VLOOKUP(B632,Таксономия!A:D,4)</f>
        <v xml:space="preserve"> Alphaproteobacteria</v>
      </c>
    </row>
    <row r="633" spans="1:10" x14ac:dyDescent="0.3">
      <c r="A633" t="s">
        <v>737</v>
      </c>
      <c r="B633" t="s">
        <v>738</v>
      </c>
      <c r="C633">
        <v>608</v>
      </c>
      <c r="D633" t="s">
        <v>12</v>
      </c>
      <c r="E633">
        <v>519</v>
      </c>
      <c r="F633">
        <v>576</v>
      </c>
      <c r="G633">
        <v>1003</v>
      </c>
      <c r="H633" t="s">
        <v>13</v>
      </c>
      <c r="I633">
        <f t="shared" si="9"/>
        <v>58</v>
      </c>
      <c r="J633" t="str">
        <f>VLOOKUP(B633,Таксономия!A:D,4)</f>
        <v xml:space="preserve"> Alphaproteobacteria</v>
      </c>
    </row>
    <row r="634" spans="1:10" x14ac:dyDescent="0.3">
      <c r="A634" t="s">
        <v>739</v>
      </c>
      <c r="B634" t="s">
        <v>740</v>
      </c>
      <c r="C634">
        <v>481</v>
      </c>
      <c r="D634" t="s">
        <v>31</v>
      </c>
      <c r="E634">
        <v>90</v>
      </c>
      <c r="F634">
        <v>180</v>
      </c>
      <c r="G634">
        <v>12531</v>
      </c>
      <c r="H634" t="s">
        <v>32</v>
      </c>
      <c r="I634">
        <f t="shared" si="9"/>
        <v>91</v>
      </c>
      <c r="J634" t="str">
        <f>VLOOKUP(B634,Таксономия!A:D,4)</f>
        <v xml:space="preserve"> Flavobacteriia</v>
      </c>
    </row>
    <row r="635" spans="1:10" x14ac:dyDescent="0.3">
      <c r="A635" t="s">
        <v>739</v>
      </c>
      <c r="B635" t="s">
        <v>740</v>
      </c>
      <c r="C635">
        <v>481</v>
      </c>
      <c r="D635" t="s">
        <v>12</v>
      </c>
      <c r="E635">
        <v>394</v>
      </c>
      <c r="F635">
        <v>481</v>
      </c>
      <c r="G635">
        <v>1003</v>
      </c>
      <c r="H635" t="s">
        <v>13</v>
      </c>
      <c r="I635">
        <f t="shared" si="9"/>
        <v>88</v>
      </c>
      <c r="J635" t="str">
        <f>VLOOKUP(B635,Таксономия!A:D,4)</f>
        <v xml:space="preserve"> Flavobacteriia</v>
      </c>
    </row>
    <row r="636" spans="1:10" x14ac:dyDescent="0.3">
      <c r="A636" t="s">
        <v>741</v>
      </c>
      <c r="B636" t="s">
        <v>742</v>
      </c>
      <c r="C636">
        <v>214</v>
      </c>
      <c r="D636" t="s">
        <v>27</v>
      </c>
      <c r="E636">
        <v>31</v>
      </c>
      <c r="F636">
        <v>110</v>
      </c>
      <c r="G636">
        <v>410</v>
      </c>
      <c r="H636" t="s">
        <v>28</v>
      </c>
      <c r="I636">
        <f t="shared" si="9"/>
        <v>80</v>
      </c>
      <c r="J636" t="str">
        <f>VLOOKUP(B636,Таксономия!A:D,4)</f>
        <v xml:space="preserve"> Gammaproteobacteria</v>
      </c>
    </row>
    <row r="637" spans="1:10" x14ac:dyDescent="0.3">
      <c r="A637" t="s">
        <v>741</v>
      </c>
      <c r="B637" t="s">
        <v>742</v>
      </c>
      <c r="C637">
        <v>214</v>
      </c>
      <c r="D637" t="s">
        <v>12</v>
      </c>
      <c r="E637">
        <v>124</v>
      </c>
      <c r="F637">
        <v>214</v>
      </c>
      <c r="G637">
        <v>1003</v>
      </c>
      <c r="H637" t="s">
        <v>13</v>
      </c>
      <c r="I637">
        <f t="shared" si="9"/>
        <v>91</v>
      </c>
      <c r="J637" t="str">
        <f>VLOOKUP(B637,Таксономия!A:D,4)</f>
        <v xml:space="preserve"> Gammaproteobacteria</v>
      </c>
    </row>
    <row r="638" spans="1:10" x14ac:dyDescent="0.3">
      <c r="A638" t="s">
        <v>743</v>
      </c>
      <c r="B638" t="s">
        <v>744</v>
      </c>
      <c r="C638">
        <v>201</v>
      </c>
      <c r="D638" t="s">
        <v>12</v>
      </c>
      <c r="E638">
        <v>125</v>
      </c>
      <c r="F638">
        <v>201</v>
      </c>
      <c r="G638">
        <v>1003</v>
      </c>
      <c r="H638" t="s">
        <v>13</v>
      </c>
      <c r="I638">
        <f t="shared" si="9"/>
        <v>77</v>
      </c>
      <c r="J638" t="str">
        <f>VLOOKUP(B638,Таксономия!A:D,4)</f>
        <v xml:space="preserve"> Betaproteobacteria</v>
      </c>
    </row>
    <row r="639" spans="1:10" x14ac:dyDescent="0.3">
      <c r="A639" t="s">
        <v>743</v>
      </c>
      <c r="B639" t="s">
        <v>744</v>
      </c>
      <c r="C639">
        <v>201</v>
      </c>
      <c r="D639" t="s">
        <v>745</v>
      </c>
      <c r="E639">
        <v>5</v>
      </c>
      <c r="F639">
        <v>124</v>
      </c>
      <c r="G639">
        <v>3</v>
      </c>
      <c r="H639" t="s">
        <v>745</v>
      </c>
      <c r="I639">
        <f t="shared" si="9"/>
        <v>120</v>
      </c>
      <c r="J639" t="str">
        <f>VLOOKUP(B639,Таксономия!A:D,4)</f>
        <v xml:space="preserve"> Betaproteobacteria</v>
      </c>
    </row>
    <row r="640" spans="1:10" x14ac:dyDescent="0.3">
      <c r="A640" t="s">
        <v>746</v>
      </c>
      <c r="B640" t="s">
        <v>747</v>
      </c>
      <c r="C640">
        <v>524</v>
      </c>
      <c r="D640" t="s">
        <v>12</v>
      </c>
      <c r="E640">
        <v>183</v>
      </c>
      <c r="F640">
        <v>254</v>
      </c>
      <c r="G640">
        <v>1003</v>
      </c>
      <c r="H640" t="s">
        <v>13</v>
      </c>
      <c r="I640">
        <f t="shared" si="9"/>
        <v>72</v>
      </c>
      <c r="J640" t="str">
        <f>VLOOKUP(B640,Таксономия!A:D,4)</f>
        <v xml:space="preserve"> Betaproteobacteria</v>
      </c>
    </row>
    <row r="641" spans="1:10" x14ac:dyDescent="0.3">
      <c r="A641" t="s">
        <v>746</v>
      </c>
      <c r="B641" t="s">
        <v>747</v>
      </c>
      <c r="C641">
        <v>524</v>
      </c>
      <c r="D641" t="s">
        <v>158</v>
      </c>
      <c r="E641">
        <v>358</v>
      </c>
      <c r="F641">
        <v>400</v>
      </c>
      <c r="G641">
        <v>1252</v>
      </c>
      <c r="H641" t="s">
        <v>159</v>
      </c>
      <c r="I641">
        <f t="shared" si="9"/>
        <v>43</v>
      </c>
      <c r="J641" t="str">
        <f>VLOOKUP(B641,Таксономия!A:D,4)</f>
        <v xml:space="preserve"> Betaproteobacteria</v>
      </c>
    </row>
    <row r="642" spans="1:10" x14ac:dyDescent="0.3">
      <c r="A642" t="s">
        <v>746</v>
      </c>
      <c r="B642" t="s">
        <v>747</v>
      </c>
      <c r="C642">
        <v>524</v>
      </c>
      <c r="D642" t="s">
        <v>748</v>
      </c>
      <c r="E642">
        <v>1</v>
      </c>
      <c r="F642">
        <v>132</v>
      </c>
      <c r="G642">
        <v>6</v>
      </c>
      <c r="H642" t="s">
        <v>748</v>
      </c>
      <c r="I642">
        <f t="shared" si="9"/>
        <v>132</v>
      </c>
      <c r="J642" t="str">
        <f>VLOOKUP(B642,Таксономия!A:D,4)</f>
        <v xml:space="preserve"> Betaproteobacteria</v>
      </c>
    </row>
    <row r="643" spans="1:10" x14ac:dyDescent="0.3">
      <c r="A643" t="s">
        <v>749</v>
      </c>
      <c r="B643" t="s">
        <v>750</v>
      </c>
      <c r="C643">
        <v>432</v>
      </c>
      <c r="D643" t="s">
        <v>31</v>
      </c>
      <c r="E643">
        <v>33</v>
      </c>
      <c r="F643">
        <v>125</v>
      </c>
      <c r="G643">
        <v>12531</v>
      </c>
      <c r="H643" t="s">
        <v>32</v>
      </c>
      <c r="I643">
        <f t="shared" ref="I643:I706" si="10">F643-E643+1</f>
        <v>93</v>
      </c>
      <c r="J643" t="str">
        <f>VLOOKUP(B643,Таксономия!A:D,4)</f>
        <v xml:space="preserve"> Flavobacteriia</v>
      </c>
    </row>
    <row r="644" spans="1:10" x14ac:dyDescent="0.3">
      <c r="A644" t="s">
        <v>749</v>
      </c>
      <c r="B644" t="s">
        <v>750</v>
      </c>
      <c r="C644">
        <v>432</v>
      </c>
      <c r="D644" t="s">
        <v>12</v>
      </c>
      <c r="E644">
        <v>341</v>
      </c>
      <c r="F644">
        <v>432</v>
      </c>
      <c r="G644">
        <v>1003</v>
      </c>
      <c r="H644" t="s">
        <v>13</v>
      </c>
      <c r="I644">
        <f t="shared" si="10"/>
        <v>92</v>
      </c>
      <c r="J644" t="str">
        <f>VLOOKUP(B644,Таксономия!A:D,4)</f>
        <v xml:space="preserve"> Flavobacteriia</v>
      </c>
    </row>
    <row r="645" spans="1:10" x14ac:dyDescent="0.3">
      <c r="A645" t="s">
        <v>751</v>
      </c>
      <c r="B645" t="s">
        <v>752</v>
      </c>
      <c r="C645">
        <v>217</v>
      </c>
      <c r="D645" t="s">
        <v>27</v>
      </c>
      <c r="E645">
        <v>36</v>
      </c>
      <c r="F645">
        <v>109</v>
      </c>
      <c r="G645">
        <v>410</v>
      </c>
      <c r="H645" t="s">
        <v>28</v>
      </c>
      <c r="I645">
        <f t="shared" si="10"/>
        <v>74</v>
      </c>
      <c r="J645" t="str">
        <f>VLOOKUP(B645,Таксономия!A:D,4)</f>
        <v xml:space="preserve"> Opitutae</v>
      </c>
    </row>
    <row r="646" spans="1:10" x14ac:dyDescent="0.3">
      <c r="A646" t="s">
        <v>751</v>
      </c>
      <c r="B646" t="s">
        <v>752</v>
      </c>
      <c r="C646">
        <v>217</v>
      </c>
      <c r="D646" t="s">
        <v>12</v>
      </c>
      <c r="E646">
        <v>125</v>
      </c>
      <c r="F646">
        <v>217</v>
      </c>
      <c r="G646">
        <v>1003</v>
      </c>
      <c r="H646" t="s">
        <v>13</v>
      </c>
      <c r="I646">
        <f t="shared" si="10"/>
        <v>93</v>
      </c>
      <c r="J646" t="str">
        <f>VLOOKUP(B646,Таксономия!A:D,4)</f>
        <v xml:space="preserve"> Opitutae</v>
      </c>
    </row>
    <row r="647" spans="1:10" x14ac:dyDescent="0.3">
      <c r="A647" t="s">
        <v>753</v>
      </c>
      <c r="B647" t="s">
        <v>754</v>
      </c>
      <c r="C647">
        <v>217</v>
      </c>
      <c r="D647" t="s">
        <v>12</v>
      </c>
      <c r="E647">
        <v>50</v>
      </c>
      <c r="F647">
        <v>111</v>
      </c>
      <c r="G647">
        <v>1003</v>
      </c>
      <c r="H647" t="s">
        <v>13</v>
      </c>
      <c r="I647">
        <f t="shared" si="10"/>
        <v>62</v>
      </c>
      <c r="J647" t="str">
        <f>VLOOKUP(B647,Таксономия!A:D,4)</f>
        <v xml:space="preserve"> Bacteroidetes Order II. Incertae sedis</v>
      </c>
    </row>
    <row r="648" spans="1:10" x14ac:dyDescent="0.3">
      <c r="A648" t="s">
        <v>753</v>
      </c>
      <c r="B648" t="s">
        <v>754</v>
      </c>
      <c r="C648">
        <v>217</v>
      </c>
      <c r="D648" t="s">
        <v>12</v>
      </c>
      <c r="E648">
        <v>125</v>
      </c>
      <c r="F648">
        <v>217</v>
      </c>
      <c r="G648">
        <v>1003</v>
      </c>
      <c r="H648" t="s">
        <v>13</v>
      </c>
      <c r="I648">
        <f t="shared" si="10"/>
        <v>93</v>
      </c>
      <c r="J648" t="str">
        <f>VLOOKUP(B648,Таксономия!A:D,4)</f>
        <v xml:space="preserve"> Bacteroidetes Order II. Incertae sedis</v>
      </c>
    </row>
    <row r="649" spans="1:10" x14ac:dyDescent="0.3">
      <c r="A649" t="s">
        <v>755</v>
      </c>
      <c r="B649" t="s">
        <v>756</v>
      </c>
      <c r="C649">
        <v>124</v>
      </c>
      <c r="D649" t="s">
        <v>12</v>
      </c>
      <c r="E649">
        <v>53</v>
      </c>
      <c r="F649">
        <v>121</v>
      </c>
      <c r="G649">
        <v>1003</v>
      </c>
      <c r="H649" t="s">
        <v>13</v>
      </c>
      <c r="I649">
        <f t="shared" si="10"/>
        <v>69</v>
      </c>
      <c r="J649" t="str">
        <f>VLOOKUP(B649,Таксономия!A:D,4)</f>
        <v xml:space="preserve"> Candidatus Methylomirabilis.</v>
      </c>
    </row>
    <row r="650" spans="1:10" x14ac:dyDescent="0.3">
      <c r="A650" t="s">
        <v>757</v>
      </c>
      <c r="B650" t="s">
        <v>758</v>
      </c>
      <c r="C650">
        <v>253</v>
      </c>
      <c r="D650" t="s">
        <v>12</v>
      </c>
      <c r="E650">
        <v>75</v>
      </c>
      <c r="F650">
        <v>135</v>
      </c>
      <c r="G650">
        <v>1003</v>
      </c>
      <c r="H650" t="s">
        <v>13</v>
      </c>
      <c r="I650">
        <f t="shared" si="10"/>
        <v>61</v>
      </c>
      <c r="J650" t="str">
        <f>VLOOKUP(B650,Таксономия!A:D,4)</f>
        <v xml:space="preserve"> Planctomycetia</v>
      </c>
    </row>
    <row r="651" spans="1:10" x14ac:dyDescent="0.3">
      <c r="A651" t="s">
        <v>757</v>
      </c>
      <c r="B651" t="s">
        <v>758</v>
      </c>
      <c r="C651">
        <v>253</v>
      </c>
      <c r="D651" t="s">
        <v>12</v>
      </c>
      <c r="E651">
        <v>161</v>
      </c>
      <c r="F651">
        <v>253</v>
      </c>
      <c r="G651">
        <v>1003</v>
      </c>
      <c r="H651" t="s">
        <v>13</v>
      </c>
      <c r="I651">
        <f t="shared" si="10"/>
        <v>93</v>
      </c>
      <c r="J651" t="str">
        <f>VLOOKUP(B651,Таксономия!A:D,4)</f>
        <v xml:space="preserve"> Planctomycetia</v>
      </c>
    </row>
    <row r="652" spans="1:10" x14ac:dyDescent="0.3">
      <c r="A652" t="s">
        <v>759</v>
      </c>
      <c r="B652" t="s">
        <v>760</v>
      </c>
      <c r="C652">
        <v>387</v>
      </c>
      <c r="D652" t="s">
        <v>396</v>
      </c>
      <c r="E652">
        <v>10</v>
      </c>
      <c r="F652">
        <v>159</v>
      </c>
      <c r="G652">
        <v>2644</v>
      </c>
      <c r="H652" t="s">
        <v>397</v>
      </c>
      <c r="I652">
        <f t="shared" si="10"/>
        <v>150</v>
      </c>
      <c r="J652" t="str">
        <f>VLOOKUP(B652,Таксономия!A:D,4)</f>
        <v xml:space="preserve"> Clostridia</v>
      </c>
    </row>
    <row r="653" spans="1:10" x14ac:dyDescent="0.3">
      <c r="A653" t="s">
        <v>759</v>
      </c>
      <c r="B653" t="s">
        <v>760</v>
      </c>
      <c r="C653">
        <v>387</v>
      </c>
      <c r="D653" t="s">
        <v>12</v>
      </c>
      <c r="E653">
        <v>273</v>
      </c>
      <c r="F653">
        <v>345</v>
      </c>
      <c r="G653">
        <v>1003</v>
      </c>
      <c r="H653" t="s">
        <v>13</v>
      </c>
      <c r="I653">
        <f t="shared" si="10"/>
        <v>73</v>
      </c>
      <c r="J653" t="str">
        <f>VLOOKUP(B653,Таксономия!A:D,4)</f>
        <v xml:space="preserve"> Clostridia</v>
      </c>
    </row>
    <row r="654" spans="1:10" x14ac:dyDescent="0.3">
      <c r="A654" t="s">
        <v>761</v>
      </c>
      <c r="B654" t="s">
        <v>762</v>
      </c>
      <c r="C654">
        <v>525</v>
      </c>
      <c r="D654" t="s">
        <v>763</v>
      </c>
      <c r="E654">
        <v>397</v>
      </c>
      <c r="F654">
        <v>525</v>
      </c>
      <c r="G654">
        <v>1136</v>
      </c>
      <c r="H654" t="s">
        <v>764</v>
      </c>
      <c r="I654">
        <f t="shared" si="10"/>
        <v>129</v>
      </c>
      <c r="J654" t="str">
        <f>VLOOKUP(B654,Таксономия!A:D,4)</f>
        <v xml:space="preserve"> Clostridia</v>
      </c>
    </row>
    <row r="655" spans="1:10" x14ac:dyDescent="0.3">
      <c r="A655" t="s">
        <v>761</v>
      </c>
      <c r="B655" t="s">
        <v>762</v>
      </c>
      <c r="C655">
        <v>525</v>
      </c>
      <c r="D655" t="s">
        <v>10</v>
      </c>
      <c r="E655">
        <v>134</v>
      </c>
      <c r="F655">
        <v>223</v>
      </c>
      <c r="G655">
        <v>858</v>
      </c>
      <c r="H655" t="s">
        <v>11</v>
      </c>
      <c r="I655">
        <f t="shared" si="10"/>
        <v>90</v>
      </c>
      <c r="J655" t="str">
        <f>VLOOKUP(B655,Таксономия!A:D,4)</f>
        <v xml:space="preserve"> Clostridia</v>
      </c>
    </row>
    <row r="656" spans="1:10" x14ac:dyDescent="0.3">
      <c r="A656" t="s">
        <v>761</v>
      </c>
      <c r="B656" t="s">
        <v>762</v>
      </c>
      <c r="C656">
        <v>525</v>
      </c>
      <c r="D656" t="s">
        <v>12</v>
      </c>
      <c r="E656">
        <v>292</v>
      </c>
      <c r="F656">
        <v>368</v>
      </c>
      <c r="G656">
        <v>1003</v>
      </c>
      <c r="H656" t="s">
        <v>13</v>
      </c>
      <c r="I656">
        <f t="shared" si="10"/>
        <v>77</v>
      </c>
      <c r="J656" t="str">
        <f>VLOOKUP(B656,Таксономия!A:D,4)</f>
        <v xml:space="preserve"> Clostridia</v>
      </c>
    </row>
    <row r="657" spans="1:10" x14ac:dyDescent="0.3">
      <c r="A657" t="s">
        <v>765</v>
      </c>
      <c r="B657" t="s">
        <v>766</v>
      </c>
      <c r="C657">
        <v>540</v>
      </c>
      <c r="D657" t="s">
        <v>98</v>
      </c>
      <c r="E657">
        <v>23</v>
      </c>
      <c r="F657">
        <v>118</v>
      </c>
      <c r="G657">
        <v>1009</v>
      </c>
      <c r="H657" t="s">
        <v>99</v>
      </c>
      <c r="I657">
        <f t="shared" si="10"/>
        <v>96</v>
      </c>
      <c r="J657" t="str">
        <f>VLOOKUP(B657,Таксономия!A:D,4)</f>
        <v xml:space="preserve"> Clostridia</v>
      </c>
    </row>
    <row r="658" spans="1:10" x14ac:dyDescent="0.3">
      <c r="A658" t="s">
        <v>765</v>
      </c>
      <c r="B658" t="s">
        <v>766</v>
      </c>
      <c r="C658">
        <v>540</v>
      </c>
      <c r="D658" t="s">
        <v>12</v>
      </c>
      <c r="E658">
        <v>343</v>
      </c>
      <c r="F658">
        <v>416</v>
      </c>
      <c r="G658">
        <v>1003</v>
      </c>
      <c r="H658" t="s">
        <v>13</v>
      </c>
      <c r="I658">
        <f t="shared" si="10"/>
        <v>74</v>
      </c>
      <c r="J658" t="str">
        <f>VLOOKUP(B658,Таксономия!A:D,4)</f>
        <v xml:space="preserve"> Clostridia</v>
      </c>
    </row>
    <row r="659" spans="1:10" x14ac:dyDescent="0.3">
      <c r="A659" t="s">
        <v>767</v>
      </c>
      <c r="B659" t="s">
        <v>768</v>
      </c>
      <c r="C659">
        <v>387</v>
      </c>
      <c r="D659" t="s">
        <v>396</v>
      </c>
      <c r="E659">
        <v>14</v>
      </c>
      <c r="F659">
        <v>215</v>
      </c>
      <c r="G659">
        <v>2644</v>
      </c>
      <c r="H659" t="s">
        <v>397</v>
      </c>
      <c r="I659">
        <f t="shared" si="10"/>
        <v>202</v>
      </c>
      <c r="J659" t="str">
        <f>VLOOKUP(B659,Таксономия!A:D,4)</f>
        <v xml:space="preserve"> Deltaproteobacteria</v>
      </c>
    </row>
    <row r="660" spans="1:10" x14ac:dyDescent="0.3">
      <c r="A660" t="s">
        <v>767</v>
      </c>
      <c r="B660" t="s">
        <v>768</v>
      </c>
      <c r="C660">
        <v>387</v>
      </c>
      <c r="D660" t="s">
        <v>12</v>
      </c>
      <c r="E660">
        <v>248</v>
      </c>
      <c r="F660">
        <v>307</v>
      </c>
      <c r="G660">
        <v>1003</v>
      </c>
      <c r="H660" t="s">
        <v>13</v>
      </c>
      <c r="I660">
        <f t="shared" si="10"/>
        <v>60</v>
      </c>
      <c r="J660" t="str">
        <f>VLOOKUP(B660,Таксономия!A:D,4)</f>
        <v xml:space="preserve"> Deltaproteobacteria</v>
      </c>
    </row>
    <row r="661" spans="1:10" x14ac:dyDescent="0.3">
      <c r="A661" t="s">
        <v>767</v>
      </c>
      <c r="B661" t="s">
        <v>768</v>
      </c>
      <c r="C661">
        <v>387</v>
      </c>
      <c r="D661" t="s">
        <v>12</v>
      </c>
      <c r="E661">
        <v>326</v>
      </c>
      <c r="F661">
        <v>387</v>
      </c>
      <c r="G661">
        <v>1003</v>
      </c>
      <c r="H661" t="s">
        <v>13</v>
      </c>
      <c r="I661">
        <f t="shared" si="10"/>
        <v>62</v>
      </c>
      <c r="J661" t="str">
        <f>VLOOKUP(B661,Таксономия!A:D,4)</f>
        <v xml:space="preserve"> Deltaproteobacteria</v>
      </c>
    </row>
    <row r="662" spans="1:10" x14ac:dyDescent="0.3">
      <c r="A662" t="s">
        <v>769</v>
      </c>
      <c r="B662" t="s">
        <v>770</v>
      </c>
      <c r="C662">
        <v>196</v>
      </c>
      <c r="D662" t="s">
        <v>12</v>
      </c>
      <c r="E662">
        <v>31</v>
      </c>
      <c r="F662">
        <v>104</v>
      </c>
      <c r="G662">
        <v>1003</v>
      </c>
      <c r="H662" t="s">
        <v>13</v>
      </c>
      <c r="I662">
        <f t="shared" si="10"/>
        <v>74</v>
      </c>
      <c r="J662" t="str">
        <f>VLOOKUP(B662,Таксономия!A:D,4)</f>
        <v xml:space="preserve"> Deltaproteobacteria</v>
      </c>
    </row>
    <row r="663" spans="1:10" x14ac:dyDescent="0.3">
      <c r="A663" t="s">
        <v>771</v>
      </c>
      <c r="B663" t="s">
        <v>772</v>
      </c>
      <c r="C663">
        <v>102</v>
      </c>
      <c r="D663" t="s">
        <v>12</v>
      </c>
      <c r="E663">
        <v>39</v>
      </c>
      <c r="F663">
        <v>101</v>
      </c>
      <c r="G663">
        <v>1003</v>
      </c>
      <c r="H663" t="s">
        <v>13</v>
      </c>
      <c r="I663">
        <f t="shared" si="10"/>
        <v>63</v>
      </c>
      <c r="J663" t="str">
        <f>VLOOKUP(B663,Таксономия!A:D,4)</f>
        <v xml:space="preserve"> Deltaproteobacteria</v>
      </c>
    </row>
    <row r="664" spans="1:10" x14ac:dyDescent="0.3">
      <c r="A664" t="s">
        <v>773</v>
      </c>
      <c r="B664" t="s">
        <v>774</v>
      </c>
      <c r="C664">
        <v>806</v>
      </c>
      <c r="D664" t="s">
        <v>669</v>
      </c>
      <c r="E664">
        <v>18</v>
      </c>
      <c r="F664">
        <v>60</v>
      </c>
      <c r="G664">
        <v>44425</v>
      </c>
      <c r="H664" t="s">
        <v>670</v>
      </c>
      <c r="I664">
        <f t="shared" si="10"/>
        <v>43</v>
      </c>
      <c r="J664" t="str">
        <f>VLOOKUP(B664,Таксономия!A:D,4)</f>
        <v xml:space="preserve"> Deltaproteobacteria</v>
      </c>
    </row>
    <row r="665" spans="1:10" x14ac:dyDescent="0.3">
      <c r="A665" t="s">
        <v>773</v>
      </c>
      <c r="B665" t="s">
        <v>774</v>
      </c>
      <c r="C665">
        <v>806</v>
      </c>
      <c r="D665" t="s">
        <v>12</v>
      </c>
      <c r="E665">
        <v>358</v>
      </c>
      <c r="F665">
        <v>429</v>
      </c>
      <c r="G665">
        <v>1003</v>
      </c>
      <c r="H665" t="s">
        <v>13</v>
      </c>
      <c r="I665">
        <f t="shared" si="10"/>
        <v>72</v>
      </c>
      <c r="J665" t="str">
        <f>VLOOKUP(B665,Таксономия!A:D,4)</f>
        <v xml:space="preserve"> Deltaproteobacteria</v>
      </c>
    </row>
    <row r="666" spans="1:10" x14ac:dyDescent="0.3">
      <c r="A666" t="s">
        <v>775</v>
      </c>
      <c r="B666" t="s">
        <v>776</v>
      </c>
      <c r="C666">
        <v>91</v>
      </c>
      <c r="D666" t="s">
        <v>12</v>
      </c>
      <c r="E666">
        <v>33</v>
      </c>
      <c r="F666">
        <v>90</v>
      </c>
      <c r="G666">
        <v>1003</v>
      </c>
      <c r="H666" t="s">
        <v>13</v>
      </c>
      <c r="I666">
        <f t="shared" si="10"/>
        <v>58</v>
      </c>
      <c r="J666" t="str">
        <f>VLOOKUP(B666,Таксономия!A:D,4)</f>
        <v xml:space="preserve"> Deltaproteobacteria</v>
      </c>
    </row>
    <row r="667" spans="1:10" x14ac:dyDescent="0.3">
      <c r="A667" t="s">
        <v>777</v>
      </c>
      <c r="B667" t="s">
        <v>778</v>
      </c>
      <c r="C667">
        <v>95</v>
      </c>
      <c r="D667" t="s">
        <v>12</v>
      </c>
      <c r="E667">
        <v>33</v>
      </c>
      <c r="F667">
        <v>90</v>
      </c>
      <c r="G667">
        <v>1003</v>
      </c>
      <c r="H667" t="s">
        <v>13</v>
      </c>
      <c r="I667">
        <f t="shared" si="10"/>
        <v>58</v>
      </c>
      <c r="J667" t="str">
        <f>VLOOKUP(B667,Таксономия!A:D,4)</f>
        <v xml:space="preserve"> Deltaproteobacteria</v>
      </c>
    </row>
    <row r="668" spans="1:10" x14ac:dyDescent="0.3">
      <c r="A668" t="s">
        <v>779</v>
      </c>
      <c r="B668" t="s">
        <v>780</v>
      </c>
      <c r="C668">
        <v>329</v>
      </c>
      <c r="D668" t="s">
        <v>12</v>
      </c>
      <c r="E668">
        <v>38</v>
      </c>
      <c r="F668">
        <v>103</v>
      </c>
      <c r="G668">
        <v>1003</v>
      </c>
      <c r="H668" t="s">
        <v>13</v>
      </c>
      <c r="I668">
        <f t="shared" si="10"/>
        <v>66</v>
      </c>
      <c r="J668" t="str">
        <f>VLOOKUP(B668,Таксономия!A:D,4)</f>
        <v xml:space="preserve"> Deltaproteobacteria</v>
      </c>
    </row>
    <row r="669" spans="1:10" x14ac:dyDescent="0.3">
      <c r="A669" t="s">
        <v>779</v>
      </c>
      <c r="B669" t="s">
        <v>780</v>
      </c>
      <c r="C669">
        <v>329</v>
      </c>
      <c r="D669" t="s">
        <v>12</v>
      </c>
      <c r="E669">
        <v>117</v>
      </c>
      <c r="F669">
        <v>178</v>
      </c>
      <c r="G669">
        <v>1003</v>
      </c>
      <c r="H669" t="s">
        <v>13</v>
      </c>
      <c r="I669">
        <f t="shared" si="10"/>
        <v>62</v>
      </c>
      <c r="J669" t="str">
        <f>VLOOKUP(B669,Таксономия!A:D,4)</f>
        <v xml:space="preserve"> Deltaproteobacteria</v>
      </c>
    </row>
    <row r="670" spans="1:10" x14ac:dyDescent="0.3">
      <c r="A670" t="s">
        <v>779</v>
      </c>
      <c r="B670" t="s">
        <v>780</v>
      </c>
      <c r="C670">
        <v>329</v>
      </c>
      <c r="D670" t="s">
        <v>12</v>
      </c>
      <c r="E670">
        <v>192</v>
      </c>
      <c r="F670">
        <v>252</v>
      </c>
      <c r="G670">
        <v>1003</v>
      </c>
      <c r="H670" t="s">
        <v>13</v>
      </c>
      <c r="I670">
        <f t="shared" si="10"/>
        <v>61</v>
      </c>
      <c r="J670" t="str">
        <f>VLOOKUP(B670,Таксономия!A:D,4)</f>
        <v xml:space="preserve"> Deltaproteobacteria</v>
      </c>
    </row>
    <row r="671" spans="1:10" x14ac:dyDescent="0.3">
      <c r="A671" t="s">
        <v>779</v>
      </c>
      <c r="B671" t="s">
        <v>780</v>
      </c>
      <c r="C671">
        <v>329</v>
      </c>
      <c r="D671" t="s">
        <v>12</v>
      </c>
      <c r="E671">
        <v>266</v>
      </c>
      <c r="F671">
        <v>328</v>
      </c>
      <c r="G671">
        <v>1003</v>
      </c>
      <c r="H671" t="s">
        <v>13</v>
      </c>
      <c r="I671">
        <f t="shared" si="10"/>
        <v>63</v>
      </c>
      <c r="J671" t="str">
        <f>VLOOKUP(B671,Таксономия!A:D,4)</f>
        <v xml:space="preserve"> Deltaproteobacteria</v>
      </c>
    </row>
    <row r="672" spans="1:10" x14ac:dyDescent="0.3">
      <c r="A672" t="s">
        <v>781</v>
      </c>
      <c r="B672" t="s">
        <v>782</v>
      </c>
      <c r="C672">
        <v>91</v>
      </c>
      <c r="D672" t="s">
        <v>12</v>
      </c>
      <c r="E672">
        <v>33</v>
      </c>
      <c r="F672">
        <v>90</v>
      </c>
      <c r="G672">
        <v>1003</v>
      </c>
      <c r="H672" t="s">
        <v>13</v>
      </c>
      <c r="I672">
        <f t="shared" si="10"/>
        <v>58</v>
      </c>
      <c r="J672" t="str">
        <f>VLOOKUP(B672,Таксономия!A:D,4)</f>
        <v xml:space="preserve"> Deltaproteobacteria</v>
      </c>
    </row>
    <row r="673" spans="1:10" x14ac:dyDescent="0.3">
      <c r="A673" t="s">
        <v>783</v>
      </c>
      <c r="B673" t="s">
        <v>784</v>
      </c>
      <c r="C673">
        <v>92</v>
      </c>
      <c r="D673" t="s">
        <v>12</v>
      </c>
      <c r="E673">
        <v>34</v>
      </c>
      <c r="F673">
        <v>91</v>
      </c>
      <c r="G673">
        <v>1003</v>
      </c>
      <c r="H673" t="s">
        <v>13</v>
      </c>
      <c r="I673">
        <f t="shared" si="10"/>
        <v>58</v>
      </c>
      <c r="J673" t="str">
        <f>VLOOKUP(B673,Таксономия!A:D,4)</f>
        <v xml:space="preserve"> Deltaproteobacteria</v>
      </c>
    </row>
    <row r="674" spans="1:10" x14ac:dyDescent="0.3">
      <c r="A674" t="s">
        <v>785</v>
      </c>
      <c r="B674" t="s">
        <v>786</v>
      </c>
      <c r="C674">
        <v>343</v>
      </c>
      <c r="D674" t="s">
        <v>12</v>
      </c>
      <c r="E674">
        <v>41</v>
      </c>
      <c r="F674">
        <v>106</v>
      </c>
      <c r="G674">
        <v>1003</v>
      </c>
      <c r="H674" t="s">
        <v>13</v>
      </c>
      <c r="I674">
        <f t="shared" si="10"/>
        <v>66</v>
      </c>
      <c r="J674" t="str">
        <f>VLOOKUP(B674,Таксономия!A:D,4)</f>
        <v xml:space="preserve"> Deltaproteobacteria</v>
      </c>
    </row>
    <row r="675" spans="1:10" x14ac:dyDescent="0.3">
      <c r="A675" t="s">
        <v>785</v>
      </c>
      <c r="B675" t="s">
        <v>786</v>
      </c>
      <c r="C675">
        <v>343</v>
      </c>
      <c r="D675" t="s">
        <v>12</v>
      </c>
      <c r="E675">
        <v>122</v>
      </c>
      <c r="F675">
        <v>184</v>
      </c>
      <c r="G675">
        <v>1003</v>
      </c>
      <c r="H675" t="s">
        <v>13</v>
      </c>
      <c r="I675">
        <f t="shared" si="10"/>
        <v>63</v>
      </c>
      <c r="J675" t="str">
        <f>VLOOKUP(B675,Таксономия!A:D,4)</f>
        <v xml:space="preserve"> Deltaproteobacteria</v>
      </c>
    </row>
    <row r="676" spans="1:10" x14ac:dyDescent="0.3">
      <c r="A676" t="s">
        <v>785</v>
      </c>
      <c r="B676" t="s">
        <v>786</v>
      </c>
      <c r="C676">
        <v>343</v>
      </c>
      <c r="D676" t="s">
        <v>12</v>
      </c>
      <c r="E676">
        <v>202</v>
      </c>
      <c r="F676">
        <v>264</v>
      </c>
      <c r="G676">
        <v>1003</v>
      </c>
      <c r="H676" t="s">
        <v>13</v>
      </c>
      <c r="I676">
        <f t="shared" si="10"/>
        <v>63</v>
      </c>
      <c r="J676" t="str">
        <f>VLOOKUP(B676,Таксономия!A:D,4)</f>
        <v xml:space="preserve"> Deltaproteobacteria</v>
      </c>
    </row>
    <row r="677" spans="1:10" x14ac:dyDescent="0.3">
      <c r="A677" t="s">
        <v>785</v>
      </c>
      <c r="B677" t="s">
        <v>786</v>
      </c>
      <c r="C677">
        <v>343</v>
      </c>
      <c r="D677" t="s">
        <v>12</v>
      </c>
      <c r="E677">
        <v>280</v>
      </c>
      <c r="F677">
        <v>342</v>
      </c>
      <c r="G677">
        <v>1003</v>
      </c>
      <c r="H677" t="s">
        <v>13</v>
      </c>
      <c r="I677">
        <f t="shared" si="10"/>
        <v>63</v>
      </c>
      <c r="J677" t="str">
        <f>VLOOKUP(B677,Таксономия!A:D,4)</f>
        <v xml:space="preserve"> Deltaproteobacteria</v>
      </c>
    </row>
    <row r="678" spans="1:10" x14ac:dyDescent="0.3">
      <c r="A678" t="s">
        <v>787</v>
      </c>
      <c r="B678" t="s">
        <v>788</v>
      </c>
      <c r="C678">
        <v>456</v>
      </c>
      <c r="D678" t="s">
        <v>10</v>
      </c>
      <c r="E678">
        <v>41</v>
      </c>
      <c r="F678">
        <v>188</v>
      </c>
      <c r="G678">
        <v>858</v>
      </c>
      <c r="H678" t="s">
        <v>11</v>
      </c>
      <c r="I678">
        <f t="shared" si="10"/>
        <v>148</v>
      </c>
      <c r="J678" t="str">
        <f>VLOOKUP(B678,Таксономия!A:D,4)</f>
        <v xml:space="preserve"> Deltaproteobacteria</v>
      </c>
    </row>
    <row r="679" spans="1:10" x14ac:dyDescent="0.3">
      <c r="A679" t="s">
        <v>787</v>
      </c>
      <c r="B679" t="s">
        <v>788</v>
      </c>
      <c r="C679">
        <v>456</v>
      </c>
      <c r="D679" t="s">
        <v>12</v>
      </c>
      <c r="E679">
        <v>202</v>
      </c>
      <c r="F679">
        <v>284</v>
      </c>
      <c r="G679">
        <v>1003</v>
      </c>
      <c r="H679" t="s">
        <v>13</v>
      </c>
      <c r="I679">
        <f t="shared" si="10"/>
        <v>83</v>
      </c>
      <c r="J679" t="str">
        <f>VLOOKUP(B679,Таксономия!A:D,4)</f>
        <v xml:space="preserve"> Deltaproteobacteria</v>
      </c>
    </row>
    <row r="680" spans="1:10" x14ac:dyDescent="0.3">
      <c r="A680" t="s">
        <v>787</v>
      </c>
      <c r="B680" t="s">
        <v>788</v>
      </c>
      <c r="C680">
        <v>456</v>
      </c>
      <c r="D680" t="s">
        <v>65</v>
      </c>
      <c r="E680">
        <v>278</v>
      </c>
      <c r="F680">
        <v>422</v>
      </c>
      <c r="G680">
        <v>134</v>
      </c>
      <c r="H680" t="s">
        <v>66</v>
      </c>
      <c r="I680">
        <f t="shared" si="10"/>
        <v>145</v>
      </c>
      <c r="J680" t="str">
        <f>VLOOKUP(B680,Таксономия!A:D,4)</f>
        <v xml:space="preserve"> Deltaproteobacteria</v>
      </c>
    </row>
    <row r="681" spans="1:10" x14ac:dyDescent="0.3">
      <c r="A681" t="s">
        <v>789</v>
      </c>
      <c r="B681" t="s">
        <v>790</v>
      </c>
      <c r="C681">
        <v>711</v>
      </c>
      <c r="D681" t="s">
        <v>12</v>
      </c>
      <c r="E681">
        <v>38</v>
      </c>
      <c r="F681">
        <v>101</v>
      </c>
      <c r="G681">
        <v>1003</v>
      </c>
      <c r="H681" t="s">
        <v>13</v>
      </c>
      <c r="I681">
        <f t="shared" si="10"/>
        <v>64</v>
      </c>
      <c r="J681" t="str">
        <f>VLOOKUP(B681,Таксономия!A:D,4)</f>
        <v xml:space="preserve"> Deltaproteobacteria</v>
      </c>
    </row>
    <row r="682" spans="1:10" x14ac:dyDescent="0.3">
      <c r="A682" t="s">
        <v>789</v>
      </c>
      <c r="B682" t="s">
        <v>790</v>
      </c>
      <c r="C682">
        <v>711</v>
      </c>
      <c r="D682" t="s">
        <v>12</v>
      </c>
      <c r="E682">
        <v>115</v>
      </c>
      <c r="F682">
        <v>179</v>
      </c>
      <c r="G682">
        <v>1003</v>
      </c>
      <c r="H682" t="s">
        <v>13</v>
      </c>
      <c r="I682">
        <f t="shared" si="10"/>
        <v>65</v>
      </c>
      <c r="J682" t="str">
        <f>VLOOKUP(B682,Таксономия!A:D,4)</f>
        <v xml:space="preserve"> Deltaproteobacteria</v>
      </c>
    </row>
    <row r="683" spans="1:10" x14ac:dyDescent="0.3">
      <c r="A683" t="s">
        <v>789</v>
      </c>
      <c r="B683" t="s">
        <v>790</v>
      </c>
      <c r="C683">
        <v>711</v>
      </c>
      <c r="D683" t="s">
        <v>12</v>
      </c>
      <c r="E683">
        <v>189</v>
      </c>
      <c r="F683">
        <v>252</v>
      </c>
      <c r="G683">
        <v>1003</v>
      </c>
      <c r="H683" t="s">
        <v>13</v>
      </c>
      <c r="I683">
        <f t="shared" si="10"/>
        <v>64</v>
      </c>
      <c r="J683" t="str">
        <f>VLOOKUP(B683,Таксономия!A:D,4)</f>
        <v xml:space="preserve"> Deltaproteobacteria</v>
      </c>
    </row>
    <row r="684" spans="1:10" x14ac:dyDescent="0.3">
      <c r="A684" t="s">
        <v>789</v>
      </c>
      <c r="B684" t="s">
        <v>790</v>
      </c>
      <c r="C684">
        <v>711</v>
      </c>
      <c r="D684" t="s">
        <v>12</v>
      </c>
      <c r="E684">
        <v>264</v>
      </c>
      <c r="F684">
        <v>326</v>
      </c>
      <c r="G684">
        <v>1003</v>
      </c>
      <c r="H684" t="s">
        <v>13</v>
      </c>
      <c r="I684">
        <f t="shared" si="10"/>
        <v>63</v>
      </c>
      <c r="J684" t="str">
        <f>VLOOKUP(B684,Таксономия!A:D,4)</f>
        <v xml:space="preserve"> Deltaproteobacteria</v>
      </c>
    </row>
    <row r="685" spans="1:10" x14ac:dyDescent="0.3">
      <c r="A685" t="s">
        <v>789</v>
      </c>
      <c r="B685" t="s">
        <v>790</v>
      </c>
      <c r="C685">
        <v>711</v>
      </c>
      <c r="D685" t="s">
        <v>12</v>
      </c>
      <c r="E685">
        <v>341</v>
      </c>
      <c r="F685">
        <v>405</v>
      </c>
      <c r="G685">
        <v>1003</v>
      </c>
      <c r="H685" t="s">
        <v>13</v>
      </c>
      <c r="I685">
        <f t="shared" si="10"/>
        <v>65</v>
      </c>
      <c r="J685" t="str">
        <f>VLOOKUP(B685,Таксономия!A:D,4)</f>
        <v xml:space="preserve"> Deltaproteobacteria</v>
      </c>
    </row>
    <row r="686" spans="1:10" x14ac:dyDescent="0.3">
      <c r="A686" t="s">
        <v>789</v>
      </c>
      <c r="B686" t="s">
        <v>790</v>
      </c>
      <c r="C686">
        <v>711</v>
      </c>
      <c r="D686" t="s">
        <v>12</v>
      </c>
      <c r="E686">
        <v>415</v>
      </c>
      <c r="F686">
        <v>477</v>
      </c>
      <c r="G686">
        <v>1003</v>
      </c>
      <c r="H686" t="s">
        <v>13</v>
      </c>
      <c r="I686">
        <f t="shared" si="10"/>
        <v>63</v>
      </c>
      <c r="J686" t="str">
        <f>VLOOKUP(B686,Таксономия!A:D,4)</f>
        <v xml:space="preserve"> Deltaproteobacteria</v>
      </c>
    </row>
    <row r="687" spans="1:10" x14ac:dyDescent="0.3">
      <c r="A687" t="s">
        <v>789</v>
      </c>
      <c r="B687" t="s">
        <v>790</v>
      </c>
      <c r="C687">
        <v>711</v>
      </c>
      <c r="D687" t="s">
        <v>12</v>
      </c>
      <c r="E687">
        <v>492</v>
      </c>
      <c r="F687">
        <v>554</v>
      </c>
      <c r="G687">
        <v>1003</v>
      </c>
      <c r="H687" t="s">
        <v>13</v>
      </c>
      <c r="I687">
        <f t="shared" si="10"/>
        <v>63</v>
      </c>
      <c r="J687" t="str">
        <f>VLOOKUP(B687,Таксономия!A:D,4)</f>
        <v xml:space="preserve"> Deltaproteobacteria</v>
      </c>
    </row>
    <row r="688" spans="1:10" x14ac:dyDescent="0.3">
      <c r="A688" t="s">
        <v>789</v>
      </c>
      <c r="B688" t="s">
        <v>790</v>
      </c>
      <c r="C688">
        <v>711</v>
      </c>
      <c r="D688" t="s">
        <v>12</v>
      </c>
      <c r="E688">
        <v>565</v>
      </c>
      <c r="F688">
        <v>627</v>
      </c>
      <c r="G688">
        <v>1003</v>
      </c>
      <c r="H688" t="s">
        <v>13</v>
      </c>
      <c r="I688">
        <f t="shared" si="10"/>
        <v>63</v>
      </c>
      <c r="J688" t="str">
        <f>VLOOKUP(B688,Таксономия!A:D,4)</f>
        <v xml:space="preserve"> Deltaproteobacteria</v>
      </c>
    </row>
    <row r="689" spans="1:10" x14ac:dyDescent="0.3">
      <c r="A689" t="s">
        <v>789</v>
      </c>
      <c r="B689" t="s">
        <v>790</v>
      </c>
      <c r="C689">
        <v>711</v>
      </c>
      <c r="D689" t="s">
        <v>12</v>
      </c>
      <c r="E689">
        <v>643</v>
      </c>
      <c r="F689">
        <v>708</v>
      </c>
      <c r="G689">
        <v>1003</v>
      </c>
      <c r="H689" t="s">
        <v>13</v>
      </c>
      <c r="I689">
        <f t="shared" si="10"/>
        <v>66</v>
      </c>
      <c r="J689" t="str">
        <f>VLOOKUP(B689,Таксономия!A:D,4)</f>
        <v xml:space="preserve"> Deltaproteobacteria</v>
      </c>
    </row>
    <row r="690" spans="1:10" x14ac:dyDescent="0.3">
      <c r="A690" t="s">
        <v>791</v>
      </c>
      <c r="B690" t="s">
        <v>792</v>
      </c>
      <c r="C690">
        <v>310</v>
      </c>
      <c r="D690" t="s">
        <v>12</v>
      </c>
      <c r="E690">
        <v>129</v>
      </c>
      <c r="F690">
        <v>192</v>
      </c>
      <c r="G690">
        <v>1003</v>
      </c>
      <c r="H690" t="s">
        <v>13</v>
      </c>
      <c r="I690">
        <f t="shared" si="10"/>
        <v>64</v>
      </c>
      <c r="J690" t="str">
        <f>VLOOKUP(B690,Таксономия!A:D,4)</f>
        <v xml:space="preserve"> Deltaproteobacteria</v>
      </c>
    </row>
    <row r="691" spans="1:10" x14ac:dyDescent="0.3">
      <c r="A691" t="s">
        <v>793</v>
      </c>
      <c r="B691" t="s">
        <v>794</v>
      </c>
      <c r="C691">
        <v>902</v>
      </c>
      <c r="D691" t="s">
        <v>12</v>
      </c>
      <c r="E691">
        <v>505</v>
      </c>
      <c r="F691">
        <v>584</v>
      </c>
      <c r="G691">
        <v>1003</v>
      </c>
      <c r="H691" t="s">
        <v>13</v>
      </c>
      <c r="I691">
        <f t="shared" si="10"/>
        <v>80</v>
      </c>
      <c r="J691" t="str">
        <f>VLOOKUP(B691,Таксономия!A:D,4)</f>
        <v xml:space="preserve"> Deltaproteobacteria</v>
      </c>
    </row>
    <row r="692" spans="1:10" x14ac:dyDescent="0.3">
      <c r="A692" t="s">
        <v>793</v>
      </c>
      <c r="B692" t="s">
        <v>794</v>
      </c>
      <c r="C692">
        <v>902</v>
      </c>
      <c r="D692" t="s">
        <v>156</v>
      </c>
      <c r="E692">
        <v>122</v>
      </c>
      <c r="F692">
        <v>152</v>
      </c>
      <c r="G692">
        <v>404</v>
      </c>
      <c r="H692" t="s">
        <v>157</v>
      </c>
      <c r="I692">
        <f t="shared" si="10"/>
        <v>31</v>
      </c>
      <c r="J692" t="str">
        <f>VLOOKUP(B692,Таксономия!A:D,4)</f>
        <v xml:space="preserve"> Deltaproteobacteria</v>
      </c>
    </row>
    <row r="693" spans="1:10" x14ac:dyDescent="0.3">
      <c r="A693" t="s">
        <v>793</v>
      </c>
      <c r="B693" t="s">
        <v>794</v>
      </c>
      <c r="C693">
        <v>902</v>
      </c>
      <c r="D693" t="s">
        <v>156</v>
      </c>
      <c r="E693">
        <v>243</v>
      </c>
      <c r="F693">
        <v>276</v>
      </c>
      <c r="G693">
        <v>404</v>
      </c>
      <c r="H693" t="s">
        <v>157</v>
      </c>
      <c r="I693">
        <f t="shared" si="10"/>
        <v>34</v>
      </c>
      <c r="J693" t="str">
        <f>VLOOKUP(B693,Таксономия!A:D,4)</f>
        <v xml:space="preserve"> Deltaproteobacteria</v>
      </c>
    </row>
    <row r="694" spans="1:10" x14ac:dyDescent="0.3">
      <c r="A694" t="s">
        <v>793</v>
      </c>
      <c r="B694" t="s">
        <v>794</v>
      </c>
      <c r="C694">
        <v>902</v>
      </c>
      <c r="D694" t="s">
        <v>156</v>
      </c>
      <c r="E694">
        <v>350</v>
      </c>
      <c r="F694">
        <v>383</v>
      </c>
      <c r="G694">
        <v>404</v>
      </c>
      <c r="H694" t="s">
        <v>157</v>
      </c>
      <c r="I694">
        <f t="shared" si="10"/>
        <v>34</v>
      </c>
      <c r="J694" t="str">
        <f>VLOOKUP(B694,Таксономия!A:D,4)</f>
        <v xml:space="preserve"> Deltaproteobacteria</v>
      </c>
    </row>
    <row r="695" spans="1:10" x14ac:dyDescent="0.3">
      <c r="A695" t="s">
        <v>793</v>
      </c>
      <c r="B695" t="s">
        <v>794</v>
      </c>
      <c r="C695">
        <v>902</v>
      </c>
      <c r="D695" t="s">
        <v>158</v>
      </c>
      <c r="E695">
        <v>671</v>
      </c>
      <c r="F695">
        <v>736</v>
      </c>
      <c r="G695">
        <v>1252</v>
      </c>
      <c r="H695" t="s">
        <v>159</v>
      </c>
      <c r="I695">
        <f t="shared" si="10"/>
        <v>66</v>
      </c>
      <c r="J695" t="str">
        <f>VLOOKUP(B695,Таксономия!A:D,4)</f>
        <v xml:space="preserve"> Deltaproteobacteria</v>
      </c>
    </row>
    <row r="696" spans="1:10" x14ac:dyDescent="0.3">
      <c r="A696" t="s">
        <v>795</v>
      </c>
      <c r="B696" t="s">
        <v>796</v>
      </c>
      <c r="C696">
        <v>884</v>
      </c>
      <c r="D696" t="s">
        <v>12</v>
      </c>
      <c r="E696">
        <v>118</v>
      </c>
      <c r="F696">
        <v>185</v>
      </c>
      <c r="G696">
        <v>1003</v>
      </c>
      <c r="H696" t="s">
        <v>13</v>
      </c>
      <c r="I696">
        <f t="shared" si="10"/>
        <v>68</v>
      </c>
      <c r="J696" t="str">
        <f>VLOOKUP(B696,Таксономия!A:D,4)</f>
        <v xml:space="preserve"> Deltaproteobacteria</v>
      </c>
    </row>
    <row r="697" spans="1:10" x14ac:dyDescent="0.3">
      <c r="A697" t="s">
        <v>795</v>
      </c>
      <c r="B697" t="s">
        <v>796</v>
      </c>
      <c r="C697">
        <v>884</v>
      </c>
      <c r="D697" t="s">
        <v>12</v>
      </c>
      <c r="E697">
        <v>188</v>
      </c>
      <c r="F697">
        <v>252</v>
      </c>
      <c r="G697">
        <v>1003</v>
      </c>
      <c r="H697" t="s">
        <v>13</v>
      </c>
      <c r="I697">
        <f t="shared" si="10"/>
        <v>65</v>
      </c>
      <c r="J697" t="str">
        <f>VLOOKUP(B697,Таксономия!A:D,4)</f>
        <v xml:space="preserve"> Deltaproteobacteria</v>
      </c>
    </row>
    <row r="698" spans="1:10" x14ac:dyDescent="0.3">
      <c r="A698" t="s">
        <v>795</v>
      </c>
      <c r="B698" t="s">
        <v>796</v>
      </c>
      <c r="C698">
        <v>884</v>
      </c>
      <c r="D698" t="s">
        <v>797</v>
      </c>
      <c r="E698">
        <v>651</v>
      </c>
      <c r="F698">
        <v>724</v>
      </c>
      <c r="G698">
        <v>5437</v>
      </c>
      <c r="H698" t="s">
        <v>798</v>
      </c>
      <c r="I698">
        <f t="shared" si="10"/>
        <v>74</v>
      </c>
      <c r="J698" t="str">
        <f>VLOOKUP(B698,Таксономия!A:D,4)</f>
        <v xml:space="preserve"> Deltaproteobacteria</v>
      </c>
    </row>
    <row r="699" spans="1:10" x14ac:dyDescent="0.3">
      <c r="A699" t="s">
        <v>799</v>
      </c>
      <c r="B699" t="s">
        <v>800</v>
      </c>
      <c r="C699">
        <v>217</v>
      </c>
      <c r="D699" t="s">
        <v>27</v>
      </c>
      <c r="E699">
        <v>33</v>
      </c>
      <c r="F699">
        <v>109</v>
      </c>
      <c r="G699">
        <v>410</v>
      </c>
      <c r="H699" t="s">
        <v>28</v>
      </c>
      <c r="I699">
        <f t="shared" si="10"/>
        <v>77</v>
      </c>
      <c r="J699" t="str">
        <f>VLOOKUP(B699,Таксономия!A:D,4)</f>
        <v xml:space="preserve"> Deinococci</v>
      </c>
    </row>
    <row r="700" spans="1:10" x14ac:dyDescent="0.3">
      <c r="A700" t="s">
        <v>799</v>
      </c>
      <c r="B700" t="s">
        <v>800</v>
      </c>
      <c r="C700">
        <v>217</v>
      </c>
      <c r="D700" t="s">
        <v>12</v>
      </c>
      <c r="E700">
        <v>125</v>
      </c>
      <c r="F700">
        <v>217</v>
      </c>
      <c r="G700">
        <v>1003</v>
      </c>
      <c r="H700" t="s">
        <v>13</v>
      </c>
      <c r="I700">
        <f t="shared" si="10"/>
        <v>93</v>
      </c>
      <c r="J700" t="str">
        <f>VLOOKUP(B700,Таксономия!A:D,4)</f>
        <v xml:space="preserve"> Deinococci</v>
      </c>
    </row>
    <row r="701" spans="1:10" x14ac:dyDescent="0.3">
      <c r="A701" t="s">
        <v>801</v>
      </c>
      <c r="B701" t="s">
        <v>802</v>
      </c>
      <c r="C701">
        <v>537</v>
      </c>
      <c r="D701" t="s">
        <v>98</v>
      </c>
      <c r="E701">
        <v>174</v>
      </c>
      <c r="F701">
        <v>257</v>
      </c>
      <c r="G701">
        <v>1009</v>
      </c>
      <c r="H701" t="s">
        <v>99</v>
      </c>
      <c r="I701">
        <f t="shared" si="10"/>
        <v>84</v>
      </c>
      <c r="J701" t="str">
        <f>VLOOKUP(B701,Таксономия!A:D,4)</f>
        <v xml:space="preserve"> Betaproteobacteria</v>
      </c>
    </row>
    <row r="702" spans="1:10" x14ac:dyDescent="0.3">
      <c r="A702" t="s">
        <v>801</v>
      </c>
      <c r="B702" t="s">
        <v>802</v>
      </c>
      <c r="C702">
        <v>537</v>
      </c>
      <c r="D702" t="s">
        <v>12</v>
      </c>
      <c r="E702">
        <v>464</v>
      </c>
      <c r="F702">
        <v>522</v>
      </c>
      <c r="G702">
        <v>1003</v>
      </c>
      <c r="H702" t="s">
        <v>13</v>
      </c>
      <c r="I702">
        <f t="shared" si="10"/>
        <v>59</v>
      </c>
      <c r="J702" t="str">
        <f>VLOOKUP(B702,Таксономия!A:D,4)</f>
        <v xml:space="preserve"> Betaproteobacteria</v>
      </c>
    </row>
    <row r="703" spans="1:10" x14ac:dyDescent="0.3">
      <c r="A703" t="s">
        <v>801</v>
      </c>
      <c r="B703" t="s">
        <v>802</v>
      </c>
      <c r="C703">
        <v>537</v>
      </c>
      <c r="D703" t="s">
        <v>637</v>
      </c>
      <c r="E703">
        <v>14</v>
      </c>
      <c r="F703">
        <v>76</v>
      </c>
      <c r="G703">
        <v>10726</v>
      </c>
      <c r="H703" t="s">
        <v>638</v>
      </c>
      <c r="I703">
        <f t="shared" si="10"/>
        <v>63</v>
      </c>
      <c r="J703" t="str">
        <f>VLOOKUP(B703,Таксономия!A:D,4)</f>
        <v xml:space="preserve"> Betaproteobacteria</v>
      </c>
    </row>
    <row r="704" spans="1:10" x14ac:dyDescent="0.3">
      <c r="A704" t="s">
        <v>803</v>
      </c>
      <c r="B704" t="s">
        <v>804</v>
      </c>
      <c r="C704">
        <v>424</v>
      </c>
      <c r="D704" t="s">
        <v>31</v>
      </c>
      <c r="E704">
        <v>34</v>
      </c>
      <c r="F704">
        <v>124</v>
      </c>
      <c r="G704">
        <v>12531</v>
      </c>
      <c r="H704" t="s">
        <v>32</v>
      </c>
      <c r="I704">
        <f t="shared" si="10"/>
        <v>91</v>
      </c>
      <c r="J704" t="str">
        <f>VLOOKUP(B704,Таксономия!A:D,4)</f>
        <v xml:space="preserve"> Sphingobacteriia</v>
      </c>
    </row>
    <row r="705" spans="1:10" x14ac:dyDescent="0.3">
      <c r="A705" t="s">
        <v>803</v>
      </c>
      <c r="B705" t="s">
        <v>804</v>
      </c>
      <c r="C705">
        <v>424</v>
      </c>
      <c r="D705" t="s">
        <v>12</v>
      </c>
      <c r="E705">
        <v>246</v>
      </c>
      <c r="F705">
        <v>303</v>
      </c>
      <c r="G705">
        <v>1003</v>
      </c>
      <c r="H705" t="s">
        <v>13</v>
      </c>
      <c r="I705">
        <f t="shared" si="10"/>
        <v>58</v>
      </c>
      <c r="J705" t="str">
        <f>VLOOKUP(B705,Таксономия!A:D,4)</f>
        <v xml:space="preserve"> Sphingobacteriia</v>
      </c>
    </row>
    <row r="706" spans="1:10" x14ac:dyDescent="0.3">
      <c r="A706" t="s">
        <v>803</v>
      </c>
      <c r="B706" t="s">
        <v>804</v>
      </c>
      <c r="C706">
        <v>424</v>
      </c>
      <c r="D706" t="s">
        <v>12</v>
      </c>
      <c r="E706">
        <v>338</v>
      </c>
      <c r="F706">
        <v>424</v>
      </c>
      <c r="G706">
        <v>1003</v>
      </c>
      <c r="H706" t="s">
        <v>13</v>
      </c>
      <c r="I706">
        <f t="shared" si="10"/>
        <v>87</v>
      </c>
      <c r="J706" t="str">
        <f>VLOOKUP(B706,Таксономия!A:D,4)</f>
        <v xml:space="preserve"> Sphingobacteriia</v>
      </c>
    </row>
    <row r="707" spans="1:10" x14ac:dyDescent="0.3">
      <c r="A707" t="s">
        <v>805</v>
      </c>
      <c r="B707" t="s">
        <v>806</v>
      </c>
      <c r="C707">
        <v>452</v>
      </c>
      <c r="D707" t="s">
        <v>31</v>
      </c>
      <c r="E707">
        <v>32</v>
      </c>
      <c r="F707">
        <v>126</v>
      </c>
      <c r="G707">
        <v>12531</v>
      </c>
      <c r="H707" t="s">
        <v>32</v>
      </c>
      <c r="I707">
        <f t="shared" ref="I707:I770" si="11">F707-E707+1</f>
        <v>95</v>
      </c>
      <c r="J707" t="str">
        <f>VLOOKUP(B707,Таксономия!A:D,4)</f>
        <v xml:space="preserve"> Flavobacteriia</v>
      </c>
    </row>
    <row r="708" spans="1:10" x14ac:dyDescent="0.3">
      <c r="A708" t="s">
        <v>805</v>
      </c>
      <c r="B708" t="s">
        <v>806</v>
      </c>
      <c r="C708">
        <v>452</v>
      </c>
      <c r="D708" t="s">
        <v>27</v>
      </c>
      <c r="E708">
        <v>232</v>
      </c>
      <c r="F708">
        <v>310</v>
      </c>
      <c r="G708">
        <v>410</v>
      </c>
      <c r="H708" t="s">
        <v>28</v>
      </c>
      <c r="I708">
        <f t="shared" si="11"/>
        <v>79</v>
      </c>
      <c r="J708" t="str">
        <f>VLOOKUP(B708,Таксономия!A:D,4)</f>
        <v xml:space="preserve"> Flavobacteriia</v>
      </c>
    </row>
    <row r="709" spans="1:10" x14ac:dyDescent="0.3">
      <c r="A709" t="s">
        <v>805</v>
      </c>
      <c r="B709" t="s">
        <v>806</v>
      </c>
      <c r="C709">
        <v>452</v>
      </c>
      <c r="D709" t="s">
        <v>12</v>
      </c>
      <c r="E709">
        <v>343</v>
      </c>
      <c r="F709">
        <v>452</v>
      </c>
      <c r="G709">
        <v>1003</v>
      </c>
      <c r="H709" t="s">
        <v>13</v>
      </c>
      <c r="I709">
        <f t="shared" si="11"/>
        <v>110</v>
      </c>
      <c r="J709" t="str">
        <f>VLOOKUP(B709,Таксономия!A:D,4)</f>
        <v xml:space="preserve"> Flavobacteriia</v>
      </c>
    </row>
    <row r="710" spans="1:10" x14ac:dyDescent="0.3">
      <c r="A710" t="s">
        <v>807</v>
      </c>
      <c r="B710" t="s">
        <v>808</v>
      </c>
      <c r="C710">
        <v>220</v>
      </c>
      <c r="D710" t="s">
        <v>12</v>
      </c>
      <c r="E710">
        <v>134</v>
      </c>
      <c r="F710">
        <v>220</v>
      </c>
      <c r="G710">
        <v>1003</v>
      </c>
      <c r="H710" t="s">
        <v>13</v>
      </c>
      <c r="I710">
        <f t="shared" si="11"/>
        <v>87</v>
      </c>
      <c r="J710" t="str">
        <f>VLOOKUP(B710,Таксономия!A:D,4)</f>
        <v xml:space="preserve"> Deltaproteobacteria.</v>
      </c>
    </row>
    <row r="711" spans="1:10" x14ac:dyDescent="0.3">
      <c r="A711" t="s">
        <v>807</v>
      </c>
      <c r="B711" t="s">
        <v>808</v>
      </c>
      <c r="C711">
        <v>220</v>
      </c>
      <c r="D711" t="s">
        <v>809</v>
      </c>
      <c r="E711">
        <v>1</v>
      </c>
      <c r="F711">
        <v>49</v>
      </c>
      <c r="G711">
        <v>297</v>
      </c>
      <c r="H711" t="s">
        <v>809</v>
      </c>
      <c r="I711">
        <f t="shared" si="11"/>
        <v>49</v>
      </c>
      <c r="J711" t="str">
        <f>VLOOKUP(B711,Таксономия!A:D,4)</f>
        <v xml:space="preserve"> Deltaproteobacteria.</v>
      </c>
    </row>
    <row r="712" spans="1:10" x14ac:dyDescent="0.3">
      <c r="A712" t="s">
        <v>810</v>
      </c>
      <c r="B712" t="s">
        <v>811</v>
      </c>
      <c r="C712">
        <v>214</v>
      </c>
      <c r="D712" t="s">
        <v>12</v>
      </c>
      <c r="E712">
        <v>124</v>
      </c>
      <c r="F712">
        <v>214</v>
      </c>
      <c r="G712">
        <v>1003</v>
      </c>
      <c r="H712" t="s">
        <v>13</v>
      </c>
      <c r="I712">
        <f t="shared" si="11"/>
        <v>91</v>
      </c>
      <c r="J712" t="str">
        <f>VLOOKUP(B712,Таксономия!A:D,4)</f>
        <v xml:space="preserve"> Gammaproteobacteria</v>
      </c>
    </row>
    <row r="713" spans="1:10" x14ac:dyDescent="0.3">
      <c r="A713" t="s">
        <v>810</v>
      </c>
      <c r="B713" t="s">
        <v>811</v>
      </c>
      <c r="C713">
        <v>214</v>
      </c>
      <c r="D713" t="s">
        <v>812</v>
      </c>
      <c r="E713">
        <v>1</v>
      </c>
      <c r="F713">
        <v>39</v>
      </c>
      <c r="G713">
        <v>4</v>
      </c>
      <c r="H713" t="s">
        <v>812</v>
      </c>
      <c r="I713">
        <f t="shared" si="11"/>
        <v>39</v>
      </c>
      <c r="J713" t="str">
        <f>VLOOKUP(B713,Таксономия!A:D,4)</f>
        <v xml:space="preserve"> Gammaproteobacteria</v>
      </c>
    </row>
    <row r="714" spans="1:10" x14ac:dyDescent="0.3">
      <c r="A714" t="s">
        <v>813</v>
      </c>
      <c r="B714" t="s">
        <v>814</v>
      </c>
      <c r="C714">
        <v>229</v>
      </c>
      <c r="D714" t="s">
        <v>12</v>
      </c>
      <c r="E714">
        <v>131</v>
      </c>
      <c r="F714">
        <v>229</v>
      </c>
      <c r="G714">
        <v>1003</v>
      </c>
      <c r="H714" t="s">
        <v>13</v>
      </c>
      <c r="I714">
        <f t="shared" si="11"/>
        <v>99</v>
      </c>
      <c r="J714" t="str">
        <f>VLOOKUP(B714,Таксономия!A:D,4)</f>
        <v xml:space="preserve"> Betaproteobacteria</v>
      </c>
    </row>
    <row r="715" spans="1:10" x14ac:dyDescent="0.3">
      <c r="A715" t="s">
        <v>813</v>
      </c>
      <c r="B715" t="s">
        <v>814</v>
      </c>
      <c r="C715">
        <v>229</v>
      </c>
      <c r="D715" t="s">
        <v>745</v>
      </c>
      <c r="E715">
        <v>1</v>
      </c>
      <c r="F715">
        <v>130</v>
      </c>
      <c r="G715">
        <v>3</v>
      </c>
      <c r="H715" t="s">
        <v>745</v>
      </c>
      <c r="I715">
        <f t="shared" si="11"/>
        <v>130</v>
      </c>
      <c r="J715" t="str">
        <f>VLOOKUP(B715,Таксономия!A:D,4)</f>
        <v xml:space="preserve"> Betaproteobacteria</v>
      </c>
    </row>
    <row r="716" spans="1:10" x14ac:dyDescent="0.3">
      <c r="A716" t="s">
        <v>815</v>
      </c>
      <c r="B716" t="s">
        <v>816</v>
      </c>
      <c r="C716">
        <v>544</v>
      </c>
      <c r="D716" t="s">
        <v>12</v>
      </c>
      <c r="E716">
        <v>480</v>
      </c>
      <c r="F716">
        <v>538</v>
      </c>
      <c r="G716">
        <v>1003</v>
      </c>
      <c r="H716" t="s">
        <v>13</v>
      </c>
      <c r="I716">
        <f t="shared" si="11"/>
        <v>59</v>
      </c>
      <c r="J716" t="str">
        <f>VLOOKUP(B716,Таксономия!A:D,4)</f>
        <v xml:space="preserve"> Betaproteobacteria</v>
      </c>
    </row>
    <row r="717" spans="1:10" x14ac:dyDescent="0.3">
      <c r="A717" t="s">
        <v>815</v>
      </c>
      <c r="B717" t="s">
        <v>816</v>
      </c>
      <c r="C717">
        <v>544</v>
      </c>
      <c r="D717" t="s">
        <v>637</v>
      </c>
      <c r="E717">
        <v>29</v>
      </c>
      <c r="F717">
        <v>92</v>
      </c>
      <c r="G717">
        <v>10726</v>
      </c>
      <c r="H717" t="s">
        <v>638</v>
      </c>
      <c r="I717">
        <f t="shared" si="11"/>
        <v>64</v>
      </c>
      <c r="J717" t="str">
        <f>VLOOKUP(B717,Таксономия!A:D,4)</f>
        <v xml:space="preserve"> Betaproteobacteria</v>
      </c>
    </row>
    <row r="718" spans="1:10" x14ac:dyDescent="0.3">
      <c r="A718" t="s">
        <v>817</v>
      </c>
      <c r="B718" t="s">
        <v>818</v>
      </c>
      <c r="C718">
        <v>352</v>
      </c>
      <c r="D718" t="s">
        <v>12</v>
      </c>
      <c r="E718">
        <v>74</v>
      </c>
      <c r="F718">
        <v>160</v>
      </c>
      <c r="G718">
        <v>1003</v>
      </c>
      <c r="H718" t="s">
        <v>13</v>
      </c>
      <c r="I718">
        <f t="shared" si="11"/>
        <v>87</v>
      </c>
      <c r="J718" t="str">
        <f>VLOOKUP(B718,Таксономия!A:D,4)</f>
        <v xml:space="preserve"> Betaproteobacteria</v>
      </c>
    </row>
    <row r="719" spans="1:10" x14ac:dyDescent="0.3">
      <c r="A719" t="s">
        <v>819</v>
      </c>
      <c r="B719" t="s">
        <v>820</v>
      </c>
      <c r="C719">
        <v>681</v>
      </c>
      <c r="D719" t="s">
        <v>12</v>
      </c>
      <c r="E719">
        <v>404</v>
      </c>
      <c r="F719">
        <v>472</v>
      </c>
      <c r="G719">
        <v>1003</v>
      </c>
      <c r="H719" t="s">
        <v>13</v>
      </c>
      <c r="I719">
        <f t="shared" si="11"/>
        <v>69</v>
      </c>
      <c r="J719" t="str">
        <f>VLOOKUP(B719,Таксономия!A:D,4)</f>
        <v xml:space="preserve"> Betaproteobacteria</v>
      </c>
    </row>
    <row r="720" spans="1:10" x14ac:dyDescent="0.3">
      <c r="A720" t="s">
        <v>821</v>
      </c>
      <c r="B720" t="s">
        <v>822</v>
      </c>
      <c r="C720">
        <v>358</v>
      </c>
      <c r="D720" t="s">
        <v>12</v>
      </c>
      <c r="E720">
        <v>79</v>
      </c>
      <c r="F720">
        <v>149</v>
      </c>
      <c r="G720">
        <v>1003</v>
      </c>
      <c r="H720" t="s">
        <v>13</v>
      </c>
      <c r="I720">
        <f t="shared" si="11"/>
        <v>71</v>
      </c>
      <c r="J720" t="str">
        <f>VLOOKUP(B720,Таксономия!A:D,4)</f>
        <v xml:space="preserve"> Betaproteobacteria</v>
      </c>
    </row>
    <row r="721" spans="1:10" x14ac:dyDescent="0.3">
      <c r="A721" t="s">
        <v>821</v>
      </c>
      <c r="B721" t="s">
        <v>822</v>
      </c>
      <c r="C721">
        <v>358</v>
      </c>
      <c r="D721" t="s">
        <v>823</v>
      </c>
      <c r="E721">
        <v>1</v>
      </c>
      <c r="F721">
        <v>44</v>
      </c>
      <c r="G721">
        <v>2</v>
      </c>
      <c r="H721" t="s">
        <v>823</v>
      </c>
      <c r="I721">
        <f t="shared" si="11"/>
        <v>44</v>
      </c>
      <c r="J721" t="str">
        <f>VLOOKUP(B721,Таксономия!A:D,4)</f>
        <v xml:space="preserve"> Betaproteobacteria</v>
      </c>
    </row>
    <row r="722" spans="1:10" x14ac:dyDescent="0.3">
      <c r="A722" t="s">
        <v>824</v>
      </c>
      <c r="B722" t="s">
        <v>825</v>
      </c>
      <c r="C722">
        <v>133</v>
      </c>
      <c r="D722" t="s">
        <v>12</v>
      </c>
      <c r="E722">
        <v>17</v>
      </c>
      <c r="F722">
        <v>90</v>
      </c>
      <c r="G722">
        <v>1003</v>
      </c>
      <c r="H722" t="s">
        <v>13</v>
      </c>
      <c r="I722">
        <f t="shared" si="11"/>
        <v>74</v>
      </c>
      <c r="J722" t="str">
        <f>VLOOKUP(B722,Таксономия!A:D,4)</f>
        <v xml:space="preserve"> Betaproteobacteria</v>
      </c>
    </row>
    <row r="723" spans="1:10" x14ac:dyDescent="0.3">
      <c r="A723" t="s">
        <v>826</v>
      </c>
      <c r="B723" t="s">
        <v>827</v>
      </c>
      <c r="C723">
        <v>137</v>
      </c>
      <c r="D723" t="s">
        <v>12</v>
      </c>
      <c r="E723">
        <v>50</v>
      </c>
      <c r="F723">
        <v>123</v>
      </c>
      <c r="G723">
        <v>1003</v>
      </c>
      <c r="H723" t="s">
        <v>13</v>
      </c>
      <c r="I723">
        <f t="shared" si="11"/>
        <v>74</v>
      </c>
      <c r="J723" t="str">
        <f>VLOOKUP(B723,Таксономия!A:D,4)</f>
        <v xml:space="preserve"> Betaproteobacteria</v>
      </c>
    </row>
    <row r="724" spans="1:10" x14ac:dyDescent="0.3">
      <c r="A724" t="s">
        <v>828</v>
      </c>
      <c r="B724" t="s">
        <v>829</v>
      </c>
      <c r="C724">
        <v>644</v>
      </c>
      <c r="D724" t="s">
        <v>12</v>
      </c>
      <c r="E724">
        <v>372</v>
      </c>
      <c r="F724">
        <v>440</v>
      </c>
      <c r="G724">
        <v>1003</v>
      </c>
      <c r="H724" t="s">
        <v>13</v>
      </c>
      <c r="I724">
        <f t="shared" si="11"/>
        <v>69</v>
      </c>
      <c r="J724" t="str">
        <f>VLOOKUP(B724,Таксономия!A:D,4)</f>
        <v xml:space="preserve"> Gammaproteobacteria</v>
      </c>
    </row>
    <row r="725" spans="1:10" x14ac:dyDescent="0.3">
      <c r="A725" t="s">
        <v>828</v>
      </c>
      <c r="B725" t="s">
        <v>829</v>
      </c>
      <c r="C725">
        <v>644</v>
      </c>
      <c r="D725" t="s">
        <v>60</v>
      </c>
      <c r="E725">
        <v>30</v>
      </c>
      <c r="F725">
        <v>311</v>
      </c>
      <c r="G725">
        <v>36</v>
      </c>
      <c r="H725" t="s">
        <v>60</v>
      </c>
      <c r="I725">
        <f t="shared" si="11"/>
        <v>282</v>
      </c>
      <c r="J725" t="str">
        <f>VLOOKUP(B725,Таксономия!A:D,4)</f>
        <v xml:space="preserve"> Gammaproteobacteria</v>
      </c>
    </row>
    <row r="726" spans="1:10" x14ac:dyDescent="0.3">
      <c r="A726" t="s">
        <v>830</v>
      </c>
      <c r="B726" t="s">
        <v>831</v>
      </c>
      <c r="C726">
        <v>437</v>
      </c>
      <c r="D726" t="s">
        <v>31</v>
      </c>
      <c r="E726">
        <v>31</v>
      </c>
      <c r="F726">
        <v>123</v>
      </c>
      <c r="G726">
        <v>12531</v>
      </c>
      <c r="H726" t="s">
        <v>32</v>
      </c>
      <c r="I726">
        <f t="shared" si="11"/>
        <v>93</v>
      </c>
      <c r="J726" t="str">
        <f>VLOOKUP(B726,Таксономия!A:D,4)</f>
        <v xml:space="preserve"> Flavobacteriia</v>
      </c>
    </row>
    <row r="727" spans="1:10" x14ac:dyDescent="0.3">
      <c r="A727" t="s">
        <v>830</v>
      </c>
      <c r="B727" t="s">
        <v>831</v>
      </c>
      <c r="C727">
        <v>437</v>
      </c>
      <c r="D727" t="s">
        <v>12</v>
      </c>
      <c r="E727">
        <v>346</v>
      </c>
      <c r="F727">
        <v>437</v>
      </c>
      <c r="G727">
        <v>1003</v>
      </c>
      <c r="H727" t="s">
        <v>13</v>
      </c>
      <c r="I727">
        <f t="shared" si="11"/>
        <v>92</v>
      </c>
      <c r="J727" t="str">
        <f>VLOOKUP(B727,Таксономия!A:D,4)</f>
        <v xml:space="preserve"> Flavobacteriia</v>
      </c>
    </row>
    <row r="728" spans="1:10" x14ac:dyDescent="0.3">
      <c r="A728" t="s">
        <v>832</v>
      </c>
      <c r="B728" t="s">
        <v>833</v>
      </c>
      <c r="C728">
        <v>754</v>
      </c>
      <c r="D728" t="s">
        <v>10</v>
      </c>
      <c r="E728">
        <v>604</v>
      </c>
      <c r="F728">
        <v>737</v>
      </c>
      <c r="G728">
        <v>858</v>
      </c>
      <c r="H728" t="s">
        <v>11</v>
      </c>
      <c r="I728">
        <f t="shared" si="11"/>
        <v>134</v>
      </c>
      <c r="J728" t="str">
        <f>VLOOKUP(B728,Таксономия!A:D,4)</f>
        <v xml:space="preserve"> Flavobacteriia</v>
      </c>
    </row>
    <row r="729" spans="1:10" x14ac:dyDescent="0.3">
      <c r="A729" t="s">
        <v>832</v>
      </c>
      <c r="B729" t="s">
        <v>833</v>
      </c>
      <c r="C729">
        <v>754</v>
      </c>
      <c r="D729" t="s">
        <v>12</v>
      </c>
      <c r="E729">
        <v>305</v>
      </c>
      <c r="F729">
        <v>376</v>
      </c>
      <c r="G729">
        <v>1003</v>
      </c>
      <c r="H729" t="s">
        <v>13</v>
      </c>
      <c r="I729">
        <f t="shared" si="11"/>
        <v>72</v>
      </c>
      <c r="J729" t="str">
        <f>VLOOKUP(B729,Таксономия!A:D,4)</f>
        <v xml:space="preserve"> Flavobacteriia</v>
      </c>
    </row>
    <row r="730" spans="1:10" x14ac:dyDescent="0.3">
      <c r="A730" t="s">
        <v>834</v>
      </c>
      <c r="B730" t="s">
        <v>835</v>
      </c>
      <c r="C730">
        <v>754</v>
      </c>
      <c r="D730" t="s">
        <v>10</v>
      </c>
      <c r="E730">
        <v>604</v>
      </c>
      <c r="F730">
        <v>737</v>
      </c>
      <c r="G730">
        <v>858</v>
      </c>
      <c r="H730" t="s">
        <v>11</v>
      </c>
      <c r="I730">
        <f t="shared" si="11"/>
        <v>134</v>
      </c>
      <c r="J730" t="str">
        <f>VLOOKUP(B730,Таксономия!A:D,4)</f>
        <v xml:space="preserve"> Flavobacteriia</v>
      </c>
    </row>
    <row r="731" spans="1:10" x14ac:dyDescent="0.3">
      <c r="A731" t="s">
        <v>834</v>
      </c>
      <c r="B731" t="s">
        <v>835</v>
      </c>
      <c r="C731">
        <v>754</v>
      </c>
      <c r="D731" t="s">
        <v>12</v>
      </c>
      <c r="E731">
        <v>305</v>
      </c>
      <c r="F731">
        <v>376</v>
      </c>
      <c r="G731">
        <v>1003</v>
      </c>
      <c r="H731" t="s">
        <v>13</v>
      </c>
      <c r="I731">
        <f t="shared" si="11"/>
        <v>72</v>
      </c>
      <c r="J731" t="str">
        <f>VLOOKUP(B731,Таксономия!A:D,4)</f>
        <v xml:space="preserve"> Flavobacteriia</v>
      </c>
    </row>
    <row r="732" spans="1:10" x14ac:dyDescent="0.3">
      <c r="A732" t="s">
        <v>836</v>
      </c>
      <c r="B732" t="s">
        <v>837</v>
      </c>
      <c r="C732">
        <v>754</v>
      </c>
      <c r="D732" t="s">
        <v>10</v>
      </c>
      <c r="E732">
        <v>604</v>
      </c>
      <c r="F732">
        <v>737</v>
      </c>
      <c r="G732">
        <v>858</v>
      </c>
      <c r="H732" t="s">
        <v>11</v>
      </c>
      <c r="I732">
        <f t="shared" si="11"/>
        <v>134</v>
      </c>
      <c r="J732" t="str">
        <f>VLOOKUP(B732,Таксономия!A:D,4)</f>
        <v xml:space="preserve"> Flavobacteriia</v>
      </c>
    </row>
    <row r="733" spans="1:10" x14ac:dyDescent="0.3">
      <c r="A733" t="s">
        <v>836</v>
      </c>
      <c r="B733" t="s">
        <v>837</v>
      </c>
      <c r="C733">
        <v>754</v>
      </c>
      <c r="D733" t="s">
        <v>12</v>
      </c>
      <c r="E733">
        <v>305</v>
      </c>
      <c r="F733">
        <v>376</v>
      </c>
      <c r="G733">
        <v>1003</v>
      </c>
      <c r="H733" t="s">
        <v>13</v>
      </c>
      <c r="I733">
        <f t="shared" si="11"/>
        <v>72</v>
      </c>
      <c r="J733" t="str">
        <f>VLOOKUP(B733,Таксономия!A:D,4)</f>
        <v xml:space="preserve"> Flavobacteriia</v>
      </c>
    </row>
    <row r="734" spans="1:10" x14ac:dyDescent="0.3">
      <c r="A734" t="s">
        <v>838</v>
      </c>
      <c r="B734" t="s">
        <v>839</v>
      </c>
      <c r="C734">
        <v>754</v>
      </c>
      <c r="D734" t="s">
        <v>10</v>
      </c>
      <c r="E734">
        <v>604</v>
      </c>
      <c r="F734">
        <v>737</v>
      </c>
      <c r="G734">
        <v>858</v>
      </c>
      <c r="H734" t="s">
        <v>11</v>
      </c>
      <c r="I734">
        <f t="shared" si="11"/>
        <v>134</v>
      </c>
      <c r="J734" t="str">
        <f>VLOOKUP(B734,Таксономия!A:D,4)</f>
        <v xml:space="preserve"> Flavobacteriia</v>
      </c>
    </row>
    <row r="735" spans="1:10" x14ac:dyDescent="0.3">
      <c r="A735" t="s">
        <v>838</v>
      </c>
      <c r="B735" t="s">
        <v>839</v>
      </c>
      <c r="C735">
        <v>754</v>
      </c>
      <c r="D735" t="s">
        <v>12</v>
      </c>
      <c r="E735">
        <v>305</v>
      </c>
      <c r="F735">
        <v>376</v>
      </c>
      <c r="G735">
        <v>1003</v>
      </c>
      <c r="H735" t="s">
        <v>13</v>
      </c>
      <c r="I735">
        <f t="shared" si="11"/>
        <v>72</v>
      </c>
      <c r="J735" t="str">
        <f>VLOOKUP(B735,Таксономия!A:D,4)</f>
        <v xml:space="preserve"> Flavobacteriia</v>
      </c>
    </row>
    <row r="736" spans="1:10" x14ac:dyDescent="0.3">
      <c r="A736" t="s">
        <v>840</v>
      </c>
      <c r="B736" t="s">
        <v>841</v>
      </c>
      <c r="C736">
        <v>220</v>
      </c>
      <c r="D736" t="s">
        <v>12</v>
      </c>
      <c r="E736">
        <v>127</v>
      </c>
      <c r="F736">
        <v>220</v>
      </c>
      <c r="G736">
        <v>1003</v>
      </c>
      <c r="H736" t="s">
        <v>13</v>
      </c>
      <c r="I736">
        <f t="shared" si="11"/>
        <v>94</v>
      </c>
      <c r="J736" t="str">
        <f>VLOOKUP(B736,Таксономия!A:D,4)</f>
        <v xml:space="preserve"> Chloroflexia</v>
      </c>
    </row>
    <row r="737" spans="1:10" x14ac:dyDescent="0.3">
      <c r="A737" t="s">
        <v>842</v>
      </c>
      <c r="B737" t="s">
        <v>843</v>
      </c>
      <c r="C737">
        <v>219</v>
      </c>
      <c r="D737" t="s">
        <v>27</v>
      </c>
      <c r="E737">
        <v>36</v>
      </c>
      <c r="F737">
        <v>112</v>
      </c>
      <c r="G737">
        <v>410</v>
      </c>
      <c r="H737" t="s">
        <v>28</v>
      </c>
      <c r="I737">
        <f t="shared" si="11"/>
        <v>77</v>
      </c>
      <c r="J737" t="str">
        <f>VLOOKUP(B737,Таксономия!A:D,4)</f>
        <v xml:space="preserve"> Chloroflexia</v>
      </c>
    </row>
    <row r="738" spans="1:10" x14ac:dyDescent="0.3">
      <c r="A738" t="s">
        <v>842</v>
      </c>
      <c r="B738" t="s">
        <v>843</v>
      </c>
      <c r="C738">
        <v>219</v>
      </c>
      <c r="D738" t="s">
        <v>12</v>
      </c>
      <c r="E738">
        <v>126</v>
      </c>
      <c r="F738">
        <v>219</v>
      </c>
      <c r="G738">
        <v>1003</v>
      </c>
      <c r="H738" t="s">
        <v>13</v>
      </c>
      <c r="I738">
        <f t="shared" si="11"/>
        <v>94</v>
      </c>
      <c r="J738" t="str">
        <f>VLOOKUP(B738,Таксономия!A:D,4)</f>
        <v xml:space="preserve"> Chloroflexia</v>
      </c>
    </row>
    <row r="739" spans="1:10" x14ac:dyDescent="0.3">
      <c r="A739" t="s">
        <v>844</v>
      </c>
      <c r="B739" t="s">
        <v>845</v>
      </c>
      <c r="C739">
        <v>189</v>
      </c>
      <c r="D739" t="s">
        <v>27</v>
      </c>
      <c r="E739">
        <v>34</v>
      </c>
      <c r="F739">
        <v>109</v>
      </c>
      <c r="G739">
        <v>410</v>
      </c>
      <c r="H739" t="s">
        <v>28</v>
      </c>
      <c r="I739">
        <f t="shared" si="11"/>
        <v>76</v>
      </c>
      <c r="J739" t="str">
        <f>VLOOKUP(B739,Таксономия!A:D,4)</f>
        <v xml:space="preserve"> Deltaproteobacteria</v>
      </c>
    </row>
    <row r="740" spans="1:10" x14ac:dyDescent="0.3">
      <c r="A740" t="s">
        <v>844</v>
      </c>
      <c r="B740" t="s">
        <v>845</v>
      </c>
      <c r="C740">
        <v>189</v>
      </c>
      <c r="D740" t="s">
        <v>12</v>
      </c>
      <c r="E740">
        <v>125</v>
      </c>
      <c r="F740">
        <v>189</v>
      </c>
      <c r="G740">
        <v>1003</v>
      </c>
      <c r="H740" t="s">
        <v>13</v>
      </c>
      <c r="I740">
        <f t="shared" si="11"/>
        <v>65</v>
      </c>
      <c r="J740" t="str">
        <f>VLOOKUP(B740,Таксономия!A:D,4)</f>
        <v xml:space="preserve"> Deltaproteobacteria</v>
      </c>
    </row>
    <row r="741" spans="1:10" x14ac:dyDescent="0.3">
      <c r="A741" t="s">
        <v>846</v>
      </c>
      <c r="B741" t="s">
        <v>847</v>
      </c>
      <c r="C741">
        <v>656</v>
      </c>
      <c r="D741" t="s">
        <v>12</v>
      </c>
      <c r="E741">
        <v>387</v>
      </c>
      <c r="F741">
        <v>455</v>
      </c>
      <c r="G741">
        <v>1003</v>
      </c>
      <c r="H741" t="s">
        <v>13</v>
      </c>
      <c r="I741">
        <f t="shared" si="11"/>
        <v>69</v>
      </c>
      <c r="J741" t="str">
        <f>VLOOKUP(B741,Таксономия!A:D,4)</f>
        <v xml:space="preserve"> Deltaproteobacteria</v>
      </c>
    </row>
    <row r="742" spans="1:10" x14ac:dyDescent="0.3">
      <c r="A742" t="s">
        <v>846</v>
      </c>
      <c r="B742" t="s">
        <v>847</v>
      </c>
      <c r="C742">
        <v>656</v>
      </c>
      <c r="D742" t="s">
        <v>60</v>
      </c>
      <c r="E742">
        <v>45</v>
      </c>
      <c r="F742">
        <v>326</v>
      </c>
      <c r="G742">
        <v>36</v>
      </c>
      <c r="H742" t="s">
        <v>60</v>
      </c>
      <c r="I742">
        <f t="shared" si="11"/>
        <v>282</v>
      </c>
      <c r="J742" t="str">
        <f>VLOOKUP(B742,Таксономия!A:D,4)</f>
        <v xml:space="preserve"> Deltaproteobacteria</v>
      </c>
    </row>
    <row r="743" spans="1:10" x14ac:dyDescent="0.3">
      <c r="A743" t="s">
        <v>848</v>
      </c>
      <c r="B743" t="s">
        <v>849</v>
      </c>
      <c r="C743">
        <v>90</v>
      </c>
      <c r="D743" t="s">
        <v>12</v>
      </c>
      <c r="E743">
        <v>33</v>
      </c>
      <c r="F743">
        <v>89</v>
      </c>
      <c r="G743">
        <v>1003</v>
      </c>
      <c r="H743" t="s">
        <v>13</v>
      </c>
      <c r="I743">
        <f t="shared" si="11"/>
        <v>57</v>
      </c>
      <c r="J743" t="str">
        <f>VLOOKUP(B743,Таксономия!A:D,4)</f>
        <v xml:space="preserve"> Deltaproteobacteria</v>
      </c>
    </row>
    <row r="744" spans="1:10" x14ac:dyDescent="0.3">
      <c r="A744" t="s">
        <v>850</v>
      </c>
      <c r="B744" t="s">
        <v>851</v>
      </c>
      <c r="C744">
        <v>737</v>
      </c>
      <c r="D744" t="s">
        <v>12</v>
      </c>
      <c r="E744">
        <v>313</v>
      </c>
      <c r="F744">
        <v>380</v>
      </c>
      <c r="G744">
        <v>1003</v>
      </c>
      <c r="H744" t="s">
        <v>13</v>
      </c>
      <c r="I744">
        <f t="shared" si="11"/>
        <v>68</v>
      </c>
      <c r="J744" t="str">
        <f>VLOOKUP(B744,Таксономия!A:D,4)</f>
        <v xml:space="preserve"> Gammaproteobacteria</v>
      </c>
    </row>
    <row r="745" spans="1:10" x14ac:dyDescent="0.3">
      <c r="A745" t="s">
        <v>852</v>
      </c>
      <c r="B745" t="s">
        <v>853</v>
      </c>
      <c r="C745">
        <v>814</v>
      </c>
      <c r="D745" t="s">
        <v>10</v>
      </c>
      <c r="E745">
        <v>666</v>
      </c>
      <c r="F745">
        <v>800</v>
      </c>
      <c r="G745">
        <v>858</v>
      </c>
      <c r="H745" t="s">
        <v>11</v>
      </c>
      <c r="I745">
        <f t="shared" si="11"/>
        <v>135</v>
      </c>
      <c r="J745" t="str">
        <f>VLOOKUP(B745,Таксономия!A:D,4)</f>
        <v xml:space="preserve"> Gammaproteobacteria</v>
      </c>
    </row>
    <row r="746" spans="1:10" x14ac:dyDescent="0.3">
      <c r="A746" t="s">
        <v>852</v>
      </c>
      <c r="B746" t="s">
        <v>853</v>
      </c>
      <c r="C746">
        <v>814</v>
      </c>
      <c r="D746" t="s">
        <v>12</v>
      </c>
      <c r="E746">
        <v>338</v>
      </c>
      <c r="F746">
        <v>416</v>
      </c>
      <c r="G746">
        <v>1003</v>
      </c>
      <c r="H746" t="s">
        <v>13</v>
      </c>
      <c r="I746">
        <f t="shared" si="11"/>
        <v>79</v>
      </c>
      <c r="J746" t="str">
        <f>VLOOKUP(B746,Таксономия!A:D,4)</f>
        <v xml:space="preserve"> Gammaproteobacteria</v>
      </c>
    </row>
    <row r="747" spans="1:10" x14ac:dyDescent="0.3">
      <c r="A747" t="s">
        <v>852</v>
      </c>
      <c r="B747" t="s">
        <v>853</v>
      </c>
      <c r="C747">
        <v>814</v>
      </c>
      <c r="D747" t="s">
        <v>854</v>
      </c>
      <c r="E747">
        <v>1</v>
      </c>
      <c r="F747">
        <v>59</v>
      </c>
      <c r="G747">
        <v>107</v>
      </c>
      <c r="H747" t="s">
        <v>854</v>
      </c>
      <c r="I747">
        <f t="shared" si="11"/>
        <v>59</v>
      </c>
      <c r="J747" t="str">
        <f>VLOOKUP(B747,Таксономия!A:D,4)</f>
        <v xml:space="preserve"> Gammaproteobacteria</v>
      </c>
    </row>
    <row r="748" spans="1:10" x14ac:dyDescent="0.3">
      <c r="A748" t="s">
        <v>855</v>
      </c>
      <c r="B748" t="s">
        <v>856</v>
      </c>
      <c r="C748">
        <v>648</v>
      </c>
      <c r="D748" t="s">
        <v>12</v>
      </c>
      <c r="E748">
        <v>239</v>
      </c>
      <c r="F748">
        <v>311</v>
      </c>
      <c r="G748">
        <v>1003</v>
      </c>
      <c r="H748" t="s">
        <v>13</v>
      </c>
      <c r="I748">
        <f t="shared" si="11"/>
        <v>73</v>
      </c>
      <c r="J748" t="str">
        <f>VLOOKUP(B748,Таксономия!A:D,4)</f>
        <v xml:space="preserve"> Gammaproteobacteria</v>
      </c>
    </row>
    <row r="749" spans="1:10" x14ac:dyDescent="0.3">
      <c r="A749" t="s">
        <v>855</v>
      </c>
      <c r="B749" t="s">
        <v>856</v>
      </c>
      <c r="C749">
        <v>648</v>
      </c>
      <c r="D749" t="s">
        <v>857</v>
      </c>
      <c r="E749">
        <v>1</v>
      </c>
      <c r="F749">
        <v>109</v>
      </c>
      <c r="G749">
        <v>27</v>
      </c>
      <c r="H749" t="s">
        <v>857</v>
      </c>
      <c r="I749">
        <f t="shared" si="11"/>
        <v>109</v>
      </c>
      <c r="J749" t="str">
        <f>VLOOKUP(B749,Таксономия!A:D,4)</f>
        <v xml:space="preserve"> Gammaproteobacteria</v>
      </c>
    </row>
    <row r="750" spans="1:10" x14ac:dyDescent="0.3">
      <c r="A750" t="s">
        <v>858</v>
      </c>
      <c r="B750" t="s">
        <v>859</v>
      </c>
      <c r="C750">
        <v>353</v>
      </c>
      <c r="D750" t="s">
        <v>12</v>
      </c>
      <c r="E750">
        <v>95</v>
      </c>
      <c r="F750">
        <v>164</v>
      </c>
      <c r="G750">
        <v>1003</v>
      </c>
      <c r="H750" t="s">
        <v>13</v>
      </c>
      <c r="I750">
        <f t="shared" si="11"/>
        <v>70</v>
      </c>
      <c r="J750" t="str">
        <f>VLOOKUP(B750,Таксономия!A:D,4)</f>
        <v xml:space="preserve"> Gammaproteobacteria</v>
      </c>
    </row>
    <row r="751" spans="1:10" x14ac:dyDescent="0.3">
      <c r="A751" t="s">
        <v>858</v>
      </c>
      <c r="B751" t="s">
        <v>859</v>
      </c>
      <c r="C751">
        <v>353</v>
      </c>
      <c r="D751" t="s">
        <v>158</v>
      </c>
      <c r="E751">
        <v>182</v>
      </c>
      <c r="F751">
        <v>222</v>
      </c>
      <c r="G751">
        <v>1252</v>
      </c>
      <c r="H751" t="s">
        <v>159</v>
      </c>
      <c r="I751">
        <f t="shared" si="11"/>
        <v>41</v>
      </c>
      <c r="J751" t="str">
        <f>VLOOKUP(B751,Таксономия!A:D,4)</f>
        <v xml:space="preserve"> Gammaproteobacteria</v>
      </c>
    </row>
    <row r="752" spans="1:10" x14ac:dyDescent="0.3">
      <c r="A752" t="s">
        <v>858</v>
      </c>
      <c r="B752" t="s">
        <v>859</v>
      </c>
      <c r="C752">
        <v>353</v>
      </c>
      <c r="D752" t="s">
        <v>158</v>
      </c>
      <c r="E752">
        <v>228</v>
      </c>
      <c r="F752">
        <v>267</v>
      </c>
      <c r="G752">
        <v>1252</v>
      </c>
      <c r="H752" t="s">
        <v>159</v>
      </c>
      <c r="I752">
        <f t="shared" si="11"/>
        <v>40</v>
      </c>
      <c r="J752" t="str">
        <f>VLOOKUP(B752,Таксономия!A:D,4)</f>
        <v xml:space="preserve"> Gammaproteobacteria</v>
      </c>
    </row>
    <row r="753" spans="1:10" x14ac:dyDescent="0.3">
      <c r="A753" t="s">
        <v>860</v>
      </c>
      <c r="B753" t="s">
        <v>861</v>
      </c>
      <c r="C753">
        <v>309</v>
      </c>
      <c r="D753" t="s">
        <v>12</v>
      </c>
      <c r="E753">
        <v>99</v>
      </c>
      <c r="F753">
        <v>168</v>
      </c>
      <c r="G753">
        <v>1003</v>
      </c>
      <c r="H753" t="s">
        <v>13</v>
      </c>
      <c r="I753">
        <f t="shared" si="11"/>
        <v>70</v>
      </c>
      <c r="J753" t="str">
        <f>VLOOKUP(B753,Таксономия!A:D,4)</f>
        <v xml:space="preserve"> Gammaproteobacteria</v>
      </c>
    </row>
    <row r="754" spans="1:10" x14ac:dyDescent="0.3">
      <c r="A754" t="s">
        <v>860</v>
      </c>
      <c r="B754" t="s">
        <v>861</v>
      </c>
      <c r="C754">
        <v>309</v>
      </c>
      <c r="D754" t="s">
        <v>158</v>
      </c>
      <c r="E754">
        <v>185</v>
      </c>
      <c r="F754">
        <v>226</v>
      </c>
      <c r="G754">
        <v>1252</v>
      </c>
      <c r="H754" t="s">
        <v>159</v>
      </c>
      <c r="I754">
        <f t="shared" si="11"/>
        <v>42</v>
      </c>
      <c r="J754" t="str">
        <f>VLOOKUP(B754,Таксономия!A:D,4)</f>
        <v xml:space="preserve"> Gammaproteobacteria</v>
      </c>
    </row>
    <row r="755" spans="1:10" x14ac:dyDescent="0.3">
      <c r="A755" t="s">
        <v>860</v>
      </c>
      <c r="B755" t="s">
        <v>861</v>
      </c>
      <c r="C755">
        <v>309</v>
      </c>
      <c r="D755" t="s">
        <v>158</v>
      </c>
      <c r="E755">
        <v>232</v>
      </c>
      <c r="F755">
        <v>271</v>
      </c>
      <c r="G755">
        <v>1252</v>
      </c>
      <c r="H755" t="s">
        <v>159</v>
      </c>
      <c r="I755">
        <f t="shared" si="11"/>
        <v>40</v>
      </c>
      <c r="J755" t="str">
        <f>VLOOKUP(B755,Таксономия!A:D,4)</f>
        <v xml:space="preserve"> Gammaproteobacteria</v>
      </c>
    </row>
    <row r="756" spans="1:10" x14ac:dyDescent="0.3">
      <c r="A756" t="s">
        <v>862</v>
      </c>
      <c r="B756" t="s">
        <v>863</v>
      </c>
      <c r="C756">
        <v>148</v>
      </c>
      <c r="D756" t="s">
        <v>12</v>
      </c>
      <c r="E756">
        <v>68</v>
      </c>
      <c r="F756">
        <v>140</v>
      </c>
      <c r="G756">
        <v>1003</v>
      </c>
      <c r="H756" t="s">
        <v>13</v>
      </c>
      <c r="I756">
        <f t="shared" si="11"/>
        <v>73</v>
      </c>
      <c r="J756" t="str">
        <f>VLOOKUP(B756,Таксономия!A:D,4)</f>
        <v xml:space="preserve"> Gammaproteobacteria</v>
      </c>
    </row>
    <row r="757" spans="1:10" x14ac:dyDescent="0.3">
      <c r="A757" t="s">
        <v>864</v>
      </c>
      <c r="B757" t="s">
        <v>865</v>
      </c>
      <c r="C757">
        <v>762</v>
      </c>
      <c r="D757" t="s">
        <v>12</v>
      </c>
      <c r="E757">
        <v>217</v>
      </c>
      <c r="F757">
        <v>290</v>
      </c>
      <c r="G757">
        <v>1003</v>
      </c>
      <c r="H757" t="s">
        <v>13</v>
      </c>
      <c r="I757">
        <f t="shared" si="11"/>
        <v>74</v>
      </c>
      <c r="J757" t="str">
        <f>VLOOKUP(B757,Таксономия!A:D,4)</f>
        <v xml:space="preserve"> Gammaproteobacteria</v>
      </c>
    </row>
    <row r="758" spans="1:10" x14ac:dyDescent="0.3">
      <c r="A758" t="s">
        <v>866</v>
      </c>
      <c r="B758" t="s">
        <v>867</v>
      </c>
      <c r="C758">
        <v>732</v>
      </c>
      <c r="D758" t="s">
        <v>669</v>
      </c>
      <c r="E758">
        <v>18</v>
      </c>
      <c r="F758">
        <v>56</v>
      </c>
      <c r="G758">
        <v>44425</v>
      </c>
      <c r="H758" t="s">
        <v>670</v>
      </c>
      <c r="I758">
        <f t="shared" si="11"/>
        <v>39</v>
      </c>
      <c r="J758" t="str">
        <f>VLOOKUP(B758,Таксономия!A:D,4)</f>
        <v xml:space="preserve"> Gammaproteobacteria</v>
      </c>
    </row>
    <row r="759" spans="1:10" x14ac:dyDescent="0.3">
      <c r="A759" t="s">
        <v>866</v>
      </c>
      <c r="B759" t="s">
        <v>867</v>
      </c>
      <c r="C759">
        <v>732</v>
      </c>
      <c r="D759" t="s">
        <v>12</v>
      </c>
      <c r="E759">
        <v>303</v>
      </c>
      <c r="F759">
        <v>370</v>
      </c>
      <c r="G759">
        <v>1003</v>
      </c>
      <c r="H759" t="s">
        <v>13</v>
      </c>
      <c r="I759">
        <f t="shared" si="11"/>
        <v>68</v>
      </c>
      <c r="J759" t="str">
        <f>VLOOKUP(B759,Таксономия!A:D,4)</f>
        <v xml:space="preserve"> Gammaproteobacteria</v>
      </c>
    </row>
    <row r="760" spans="1:10" x14ac:dyDescent="0.3">
      <c r="A760" t="s">
        <v>866</v>
      </c>
      <c r="B760" t="s">
        <v>867</v>
      </c>
      <c r="C760">
        <v>732</v>
      </c>
      <c r="D760" t="s">
        <v>282</v>
      </c>
      <c r="E760">
        <v>203</v>
      </c>
      <c r="F760">
        <v>300</v>
      </c>
      <c r="G760">
        <v>7</v>
      </c>
      <c r="H760" t="s">
        <v>282</v>
      </c>
      <c r="I760">
        <f t="shared" si="11"/>
        <v>98</v>
      </c>
      <c r="J760" t="str">
        <f>VLOOKUP(B760,Таксономия!A:D,4)</f>
        <v xml:space="preserve"> Gammaproteobacteria</v>
      </c>
    </row>
    <row r="761" spans="1:10" x14ac:dyDescent="0.3">
      <c r="A761" t="s">
        <v>868</v>
      </c>
      <c r="B761" t="s">
        <v>869</v>
      </c>
      <c r="C761">
        <v>237</v>
      </c>
      <c r="D761" t="s">
        <v>27</v>
      </c>
      <c r="E761">
        <v>58</v>
      </c>
      <c r="F761">
        <v>135</v>
      </c>
      <c r="G761">
        <v>410</v>
      </c>
      <c r="H761" t="s">
        <v>28</v>
      </c>
      <c r="I761">
        <f t="shared" si="11"/>
        <v>78</v>
      </c>
      <c r="J761" t="str">
        <f>VLOOKUP(B761,Таксономия!A:D,4)</f>
        <v xml:space="preserve"> Deltaproteobacteria</v>
      </c>
    </row>
    <row r="762" spans="1:10" x14ac:dyDescent="0.3">
      <c r="A762" t="s">
        <v>868</v>
      </c>
      <c r="B762" t="s">
        <v>869</v>
      </c>
      <c r="C762">
        <v>237</v>
      </c>
      <c r="D762" t="s">
        <v>12</v>
      </c>
      <c r="E762">
        <v>147</v>
      </c>
      <c r="F762">
        <v>237</v>
      </c>
      <c r="G762">
        <v>1003</v>
      </c>
      <c r="H762" t="s">
        <v>13</v>
      </c>
      <c r="I762">
        <f t="shared" si="11"/>
        <v>91</v>
      </c>
      <c r="J762" t="str">
        <f>VLOOKUP(B762,Таксономия!A:D,4)</f>
        <v xml:space="preserve"> Deltaproteobacteria</v>
      </c>
    </row>
    <row r="763" spans="1:10" x14ac:dyDescent="0.3">
      <c r="A763" t="s">
        <v>870</v>
      </c>
      <c r="B763" t="s">
        <v>871</v>
      </c>
      <c r="C763">
        <v>229</v>
      </c>
      <c r="D763" t="s">
        <v>12</v>
      </c>
      <c r="E763">
        <v>140</v>
      </c>
      <c r="F763">
        <v>229</v>
      </c>
      <c r="G763">
        <v>1003</v>
      </c>
      <c r="H763" t="s">
        <v>13</v>
      </c>
      <c r="I763">
        <f t="shared" si="11"/>
        <v>90</v>
      </c>
      <c r="J763" t="str">
        <f>VLOOKUP(B763,Таксономия!A:D,4)</f>
        <v xml:space="preserve"> Flavobacteriia</v>
      </c>
    </row>
    <row r="764" spans="1:10" x14ac:dyDescent="0.3">
      <c r="A764" t="s">
        <v>872</v>
      </c>
      <c r="B764" t="s">
        <v>873</v>
      </c>
      <c r="C764">
        <v>220</v>
      </c>
      <c r="D764" t="s">
        <v>27</v>
      </c>
      <c r="E764">
        <v>34</v>
      </c>
      <c r="F764">
        <v>122</v>
      </c>
      <c r="G764">
        <v>410</v>
      </c>
      <c r="H764" t="s">
        <v>28</v>
      </c>
      <c r="I764">
        <f t="shared" si="11"/>
        <v>89</v>
      </c>
      <c r="J764" t="str">
        <f>VLOOKUP(B764,Таксономия!A:D,4)</f>
        <v xml:space="preserve"> Deltaproteobacteria</v>
      </c>
    </row>
    <row r="765" spans="1:10" x14ac:dyDescent="0.3">
      <c r="A765" t="s">
        <v>872</v>
      </c>
      <c r="B765" t="s">
        <v>873</v>
      </c>
      <c r="C765">
        <v>220</v>
      </c>
      <c r="D765" t="s">
        <v>12</v>
      </c>
      <c r="E765">
        <v>127</v>
      </c>
      <c r="F765">
        <v>220</v>
      </c>
      <c r="G765">
        <v>1003</v>
      </c>
      <c r="H765" t="s">
        <v>13</v>
      </c>
      <c r="I765">
        <f t="shared" si="11"/>
        <v>94</v>
      </c>
      <c r="J765" t="str">
        <f>VLOOKUP(B765,Таксономия!A:D,4)</f>
        <v xml:space="preserve"> Deltaproteobacteria</v>
      </c>
    </row>
    <row r="766" spans="1:10" x14ac:dyDescent="0.3">
      <c r="A766" t="s">
        <v>872</v>
      </c>
      <c r="B766" t="s">
        <v>873</v>
      </c>
      <c r="C766">
        <v>220</v>
      </c>
      <c r="D766" t="s">
        <v>874</v>
      </c>
      <c r="E766">
        <v>1</v>
      </c>
      <c r="F766">
        <v>33</v>
      </c>
      <c r="G766">
        <v>4</v>
      </c>
      <c r="H766" t="s">
        <v>874</v>
      </c>
      <c r="I766">
        <f t="shared" si="11"/>
        <v>33</v>
      </c>
      <c r="J766" t="str">
        <f>VLOOKUP(B766,Таксономия!A:D,4)</f>
        <v xml:space="preserve"> Deltaproteobacteria</v>
      </c>
    </row>
    <row r="767" spans="1:10" x14ac:dyDescent="0.3">
      <c r="A767" t="s">
        <v>875</v>
      </c>
      <c r="B767" t="s">
        <v>876</v>
      </c>
      <c r="C767">
        <v>581</v>
      </c>
      <c r="D767" t="s">
        <v>27</v>
      </c>
      <c r="E767">
        <v>472</v>
      </c>
      <c r="F767">
        <v>575</v>
      </c>
      <c r="G767">
        <v>410</v>
      </c>
      <c r="H767" t="s">
        <v>28</v>
      </c>
      <c r="I767">
        <f t="shared" si="11"/>
        <v>104</v>
      </c>
      <c r="J767" t="str">
        <f>VLOOKUP(B767,Таксономия!A:D,4)</f>
        <v xml:space="preserve"> Deltaproteobacteria</v>
      </c>
    </row>
    <row r="768" spans="1:10" x14ac:dyDescent="0.3">
      <c r="A768" t="s">
        <v>875</v>
      </c>
      <c r="B768" t="s">
        <v>876</v>
      </c>
      <c r="C768">
        <v>581</v>
      </c>
      <c r="D768" t="s">
        <v>10</v>
      </c>
      <c r="E768">
        <v>328</v>
      </c>
      <c r="F768">
        <v>457</v>
      </c>
      <c r="G768">
        <v>858</v>
      </c>
      <c r="H768" t="s">
        <v>11</v>
      </c>
      <c r="I768">
        <f t="shared" si="11"/>
        <v>130</v>
      </c>
      <c r="J768" t="str">
        <f>VLOOKUP(B768,Таксономия!A:D,4)</f>
        <v xml:space="preserve"> Deltaproteobacteria</v>
      </c>
    </row>
    <row r="769" spans="1:10" x14ac:dyDescent="0.3">
      <c r="A769" t="s">
        <v>875</v>
      </c>
      <c r="B769" t="s">
        <v>876</v>
      </c>
      <c r="C769">
        <v>581</v>
      </c>
      <c r="D769" t="s">
        <v>12</v>
      </c>
      <c r="E769">
        <v>239</v>
      </c>
      <c r="F769">
        <v>318</v>
      </c>
      <c r="G769">
        <v>1003</v>
      </c>
      <c r="H769" t="s">
        <v>13</v>
      </c>
      <c r="I769">
        <f t="shared" si="11"/>
        <v>80</v>
      </c>
      <c r="J769" t="str">
        <f>VLOOKUP(B769,Таксономия!A:D,4)</f>
        <v xml:space="preserve"> Deltaproteobacteria</v>
      </c>
    </row>
    <row r="770" spans="1:10" x14ac:dyDescent="0.3">
      <c r="A770" t="s">
        <v>877</v>
      </c>
      <c r="B770" t="s">
        <v>878</v>
      </c>
      <c r="C770">
        <v>259</v>
      </c>
      <c r="D770" t="s">
        <v>27</v>
      </c>
      <c r="E770">
        <v>26</v>
      </c>
      <c r="F770">
        <v>116</v>
      </c>
      <c r="G770">
        <v>410</v>
      </c>
      <c r="H770" t="s">
        <v>28</v>
      </c>
      <c r="I770">
        <f t="shared" si="11"/>
        <v>91</v>
      </c>
      <c r="J770" t="str">
        <f>VLOOKUP(B770,Таксономия!A:D,4)</f>
        <v xml:space="preserve"> Deltaproteobacteria</v>
      </c>
    </row>
    <row r="771" spans="1:10" x14ac:dyDescent="0.3">
      <c r="A771" t="s">
        <v>877</v>
      </c>
      <c r="B771" t="s">
        <v>878</v>
      </c>
      <c r="C771">
        <v>259</v>
      </c>
      <c r="D771" t="s">
        <v>27</v>
      </c>
      <c r="E771">
        <v>110</v>
      </c>
      <c r="F771">
        <v>188</v>
      </c>
      <c r="G771">
        <v>410</v>
      </c>
      <c r="H771" t="s">
        <v>28</v>
      </c>
      <c r="I771">
        <f t="shared" ref="I771:I834" si="12">F771-E771+1</f>
        <v>79</v>
      </c>
      <c r="J771" t="str">
        <f>VLOOKUP(B771,Таксономия!A:D,4)</f>
        <v xml:space="preserve"> Deltaproteobacteria</v>
      </c>
    </row>
    <row r="772" spans="1:10" x14ac:dyDescent="0.3">
      <c r="A772" t="s">
        <v>877</v>
      </c>
      <c r="B772" t="s">
        <v>878</v>
      </c>
      <c r="C772">
        <v>259</v>
      </c>
      <c r="D772" t="s">
        <v>12</v>
      </c>
      <c r="E772">
        <v>195</v>
      </c>
      <c r="F772">
        <v>258</v>
      </c>
      <c r="G772">
        <v>1003</v>
      </c>
      <c r="H772" t="s">
        <v>13</v>
      </c>
      <c r="I772">
        <f t="shared" si="12"/>
        <v>64</v>
      </c>
      <c r="J772" t="str">
        <f>VLOOKUP(B772,Таксономия!A:D,4)</f>
        <v xml:space="preserve"> Deltaproteobacteria</v>
      </c>
    </row>
    <row r="773" spans="1:10" x14ac:dyDescent="0.3">
      <c r="A773" t="s">
        <v>879</v>
      </c>
      <c r="B773" t="s">
        <v>880</v>
      </c>
      <c r="C773">
        <v>233</v>
      </c>
      <c r="D773" t="s">
        <v>27</v>
      </c>
      <c r="E773">
        <v>31</v>
      </c>
      <c r="F773">
        <v>112</v>
      </c>
      <c r="G773">
        <v>410</v>
      </c>
      <c r="H773" t="s">
        <v>28</v>
      </c>
      <c r="I773">
        <f t="shared" si="12"/>
        <v>82</v>
      </c>
      <c r="J773" t="str">
        <f>VLOOKUP(B773,Таксономия!A:D,4)</f>
        <v xml:space="preserve"> Flavobacteriia</v>
      </c>
    </row>
    <row r="774" spans="1:10" x14ac:dyDescent="0.3">
      <c r="A774" t="s">
        <v>879</v>
      </c>
      <c r="B774" t="s">
        <v>880</v>
      </c>
      <c r="C774">
        <v>233</v>
      </c>
      <c r="D774" t="s">
        <v>12</v>
      </c>
      <c r="E774">
        <v>144</v>
      </c>
      <c r="F774">
        <v>233</v>
      </c>
      <c r="G774">
        <v>1003</v>
      </c>
      <c r="H774" t="s">
        <v>13</v>
      </c>
      <c r="I774">
        <f t="shared" si="12"/>
        <v>90</v>
      </c>
      <c r="J774" t="str">
        <f>VLOOKUP(B774,Таксономия!A:D,4)</f>
        <v xml:space="preserve"> Flavobacteriia</v>
      </c>
    </row>
    <row r="775" spans="1:10" x14ac:dyDescent="0.3">
      <c r="A775" t="s">
        <v>881</v>
      </c>
      <c r="B775" t="s">
        <v>882</v>
      </c>
      <c r="C775">
        <v>411</v>
      </c>
      <c r="D775" t="s">
        <v>31</v>
      </c>
      <c r="E775">
        <v>39</v>
      </c>
      <c r="F775">
        <v>130</v>
      </c>
      <c r="G775">
        <v>12531</v>
      </c>
      <c r="H775" t="s">
        <v>32</v>
      </c>
      <c r="I775">
        <f t="shared" si="12"/>
        <v>92</v>
      </c>
      <c r="J775" t="str">
        <f>VLOOKUP(B775,Таксономия!A:D,4)</f>
        <v xml:space="preserve"> Cytophagia</v>
      </c>
    </row>
    <row r="776" spans="1:10" x14ac:dyDescent="0.3">
      <c r="A776" t="s">
        <v>881</v>
      </c>
      <c r="B776" t="s">
        <v>882</v>
      </c>
      <c r="C776">
        <v>411</v>
      </c>
      <c r="D776" t="s">
        <v>27</v>
      </c>
      <c r="E776">
        <v>238</v>
      </c>
      <c r="F776">
        <v>321</v>
      </c>
      <c r="G776">
        <v>410</v>
      </c>
      <c r="H776" t="s">
        <v>28</v>
      </c>
      <c r="I776">
        <f t="shared" si="12"/>
        <v>84</v>
      </c>
      <c r="J776" t="str">
        <f>VLOOKUP(B776,Таксономия!A:D,4)</f>
        <v xml:space="preserve"> Cytophagia</v>
      </c>
    </row>
    <row r="777" spans="1:10" x14ac:dyDescent="0.3">
      <c r="A777" t="s">
        <v>881</v>
      </c>
      <c r="B777" t="s">
        <v>882</v>
      </c>
      <c r="C777">
        <v>411</v>
      </c>
      <c r="D777" t="s">
        <v>12</v>
      </c>
      <c r="E777">
        <v>325</v>
      </c>
      <c r="F777">
        <v>411</v>
      </c>
      <c r="G777">
        <v>1003</v>
      </c>
      <c r="H777" t="s">
        <v>13</v>
      </c>
      <c r="I777">
        <f t="shared" si="12"/>
        <v>87</v>
      </c>
      <c r="J777" t="str">
        <f>VLOOKUP(B777,Таксономия!A:D,4)</f>
        <v xml:space="preserve"> Cytophagia</v>
      </c>
    </row>
    <row r="778" spans="1:10" x14ac:dyDescent="0.3">
      <c r="A778" t="s">
        <v>883</v>
      </c>
      <c r="B778" t="s">
        <v>884</v>
      </c>
      <c r="C778">
        <v>532</v>
      </c>
      <c r="D778" t="s">
        <v>12</v>
      </c>
      <c r="E778">
        <v>106</v>
      </c>
      <c r="F778">
        <v>175</v>
      </c>
      <c r="G778">
        <v>1003</v>
      </c>
      <c r="H778" t="s">
        <v>13</v>
      </c>
      <c r="I778">
        <f t="shared" si="12"/>
        <v>70</v>
      </c>
      <c r="J778" t="str">
        <f>VLOOKUP(B778,Таксономия!A:D,4)</f>
        <v xml:space="preserve"> Bacteroidia</v>
      </c>
    </row>
    <row r="779" spans="1:10" x14ac:dyDescent="0.3">
      <c r="A779" t="s">
        <v>883</v>
      </c>
      <c r="B779" t="s">
        <v>884</v>
      </c>
      <c r="C779">
        <v>532</v>
      </c>
      <c r="D779" t="s">
        <v>12</v>
      </c>
      <c r="E779">
        <v>407</v>
      </c>
      <c r="F779">
        <v>476</v>
      </c>
      <c r="G779">
        <v>1003</v>
      </c>
      <c r="H779" t="s">
        <v>13</v>
      </c>
      <c r="I779">
        <f t="shared" si="12"/>
        <v>70</v>
      </c>
      <c r="J779" t="str">
        <f>VLOOKUP(B779,Таксономия!A:D,4)</f>
        <v xml:space="preserve"> Bacteroidia</v>
      </c>
    </row>
    <row r="780" spans="1:10" x14ac:dyDescent="0.3">
      <c r="A780" t="s">
        <v>885</v>
      </c>
      <c r="B780" t="s">
        <v>886</v>
      </c>
      <c r="C780">
        <v>449</v>
      </c>
      <c r="D780" t="s">
        <v>31</v>
      </c>
      <c r="E780">
        <v>35</v>
      </c>
      <c r="F780">
        <v>129</v>
      </c>
      <c r="G780">
        <v>12531</v>
      </c>
      <c r="H780" t="s">
        <v>32</v>
      </c>
      <c r="I780">
        <f t="shared" si="12"/>
        <v>95</v>
      </c>
      <c r="J780" t="str">
        <f>VLOOKUP(B780,Таксономия!A:D,4)</f>
        <v xml:space="preserve"> Flavobacteriia</v>
      </c>
    </row>
    <row r="781" spans="1:10" x14ac:dyDescent="0.3">
      <c r="A781" t="s">
        <v>885</v>
      </c>
      <c r="B781" t="s">
        <v>886</v>
      </c>
      <c r="C781">
        <v>449</v>
      </c>
      <c r="D781" t="s">
        <v>27</v>
      </c>
      <c r="E781">
        <v>238</v>
      </c>
      <c r="F781">
        <v>313</v>
      </c>
      <c r="G781">
        <v>410</v>
      </c>
      <c r="H781" t="s">
        <v>28</v>
      </c>
      <c r="I781">
        <f t="shared" si="12"/>
        <v>76</v>
      </c>
      <c r="J781" t="str">
        <f>VLOOKUP(B781,Таксономия!A:D,4)</f>
        <v xml:space="preserve"> Flavobacteriia</v>
      </c>
    </row>
    <row r="782" spans="1:10" x14ac:dyDescent="0.3">
      <c r="A782" t="s">
        <v>885</v>
      </c>
      <c r="B782" t="s">
        <v>886</v>
      </c>
      <c r="C782">
        <v>449</v>
      </c>
      <c r="D782" t="s">
        <v>12</v>
      </c>
      <c r="E782">
        <v>348</v>
      </c>
      <c r="F782">
        <v>449</v>
      </c>
      <c r="G782">
        <v>1003</v>
      </c>
      <c r="H782" t="s">
        <v>13</v>
      </c>
      <c r="I782">
        <f t="shared" si="12"/>
        <v>102</v>
      </c>
      <c r="J782" t="str">
        <f>VLOOKUP(B782,Таксономия!A:D,4)</f>
        <v xml:space="preserve"> Flavobacteriia</v>
      </c>
    </row>
    <row r="783" spans="1:10" x14ac:dyDescent="0.3">
      <c r="A783" t="s">
        <v>887</v>
      </c>
      <c r="B783" t="s">
        <v>888</v>
      </c>
      <c r="C783">
        <v>503</v>
      </c>
      <c r="D783" t="s">
        <v>396</v>
      </c>
      <c r="E783">
        <v>6</v>
      </c>
      <c r="F783">
        <v>216</v>
      </c>
      <c r="G783">
        <v>2644</v>
      </c>
      <c r="H783" t="s">
        <v>397</v>
      </c>
      <c r="I783">
        <f t="shared" si="12"/>
        <v>211</v>
      </c>
      <c r="J783" t="str">
        <f>VLOOKUP(B783,Таксономия!A:D,4)</f>
        <v xml:space="preserve"> Deferribacterales</v>
      </c>
    </row>
    <row r="784" spans="1:10" x14ac:dyDescent="0.3">
      <c r="A784" t="s">
        <v>887</v>
      </c>
      <c r="B784" t="s">
        <v>888</v>
      </c>
      <c r="C784">
        <v>503</v>
      </c>
      <c r="D784" t="s">
        <v>12</v>
      </c>
      <c r="E784">
        <v>439</v>
      </c>
      <c r="F784">
        <v>503</v>
      </c>
      <c r="G784">
        <v>1003</v>
      </c>
      <c r="H784" t="s">
        <v>13</v>
      </c>
      <c r="I784">
        <f t="shared" si="12"/>
        <v>65</v>
      </c>
      <c r="J784" t="str">
        <f>VLOOKUP(B784,Таксономия!A:D,4)</f>
        <v xml:space="preserve"> Deferribacterales</v>
      </c>
    </row>
    <row r="785" spans="1:10" x14ac:dyDescent="0.3">
      <c r="A785" t="s">
        <v>889</v>
      </c>
      <c r="B785" t="s">
        <v>890</v>
      </c>
      <c r="C785">
        <v>112</v>
      </c>
      <c r="D785" t="s">
        <v>12</v>
      </c>
      <c r="E785">
        <v>41</v>
      </c>
      <c r="F785">
        <v>112</v>
      </c>
      <c r="G785">
        <v>1003</v>
      </c>
      <c r="H785" t="s">
        <v>13</v>
      </c>
      <c r="I785">
        <f t="shared" si="12"/>
        <v>72</v>
      </c>
      <c r="J785" t="str">
        <f>VLOOKUP(B785,Таксономия!A:D,4)</f>
        <v xml:space="preserve"> Deferribacterales</v>
      </c>
    </row>
    <row r="786" spans="1:10" x14ac:dyDescent="0.3">
      <c r="A786" t="s">
        <v>891</v>
      </c>
      <c r="B786" t="s">
        <v>892</v>
      </c>
      <c r="C786">
        <v>104</v>
      </c>
      <c r="D786" t="s">
        <v>12</v>
      </c>
      <c r="E786">
        <v>37</v>
      </c>
      <c r="F786">
        <v>103</v>
      </c>
      <c r="G786">
        <v>1003</v>
      </c>
      <c r="H786" t="s">
        <v>13</v>
      </c>
      <c r="I786">
        <f t="shared" si="12"/>
        <v>67</v>
      </c>
      <c r="J786" t="str">
        <f>VLOOKUP(B786,Таксономия!A:D,4)</f>
        <v xml:space="preserve"> Deferribacterales</v>
      </c>
    </row>
    <row r="787" spans="1:10" x14ac:dyDescent="0.3">
      <c r="A787" t="s">
        <v>893</v>
      </c>
      <c r="B787" t="s">
        <v>894</v>
      </c>
      <c r="C787">
        <v>123</v>
      </c>
      <c r="D787" t="s">
        <v>12</v>
      </c>
      <c r="E787">
        <v>21</v>
      </c>
      <c r="F787">
        <v>92</v>
      </c>
      <c r="G787">
        <v>1003</v>
      </c>
      <c r="H787" t="s">
        <v>13</v>
      </c>
      <c r="I787">
        <f t="shared" si="12"/>
        <v>72</v>
      </c>
      <c r="J787" t="str">
        <f>VLOOKUP(B787,Таксономия!A:D,4)</f>
        <v xml:space="preserve"> Deferribacterales</v>
      </c>
    </row>
    <row r="788" spans="1:10" x14ac:dyDescent="0.3">
      <c r="A788" t="s">
        <v>895</v>
      </c>
      <c r="B788" t="s">
        <v>896</v>
      </c>
      <c r="C788">
        <v>640</v>
      </c>
      <c r="D788" t="s">
        <v>12</v>
      </c>
      <c r="E788">
        <v>297</v>
      </c>
      <c r="F788">
        <v>360</v>
      </c>
      <c r="G788">
        <v>1003</v>
      </c>
      <c r="H788" t="s">
        <v>13</v>
      </c>
      <c r="I788">
        <f t="shared" si="12"/>
        <v>64</v>
      </c>
      <c r="J788" t="str">
        <f>VLOOKUP(B788,Таксономия!A:D,4)</f>
        <v xml:space="preserve"> Deferribacterales</v>
      </c>
    </row>
    <row r="789" spans="1:10" x14ac:dyDescent="0.3">
      <c r="A789" t="s">
        <v>895</v>
      </c>
      <c r="B789" t="s">
        <v>896</v>
      </c>
      <c r="C789">
        <v>640</v>
      </c>
      <c r="D789" t="s">
        <v>413</v>
      </c>
      <c r="E789">
        <v>122</v>
      </c>
      <c r="F789">
        <v>296</v>
      </c>
      <c r="G789">
        <v>9</v>
      </c>
      <c r="H789" t="s">
        <v>413</v>
      </c>
      <c r="I789">
        <f t="shared" si="12"/>
        <v>175</v>
      </c>
      <c r="J789" t="str">
        <f>VLOOKUP(B789,Таксономия!A:D,4)</f>
        <v xml:space="preserve"> Deferribacterales</v>
      </c>
    </row>
    <row r="790" spans="1:10" x14ac:dyDescent="0.3">
      <c r="A790" t="s">
        <v>897</v>
      </c>
      <c r="B790" t="s">
        <v>898</v>
      </c>
      <c r="C790">
        <v>423</v>
      </c>
      <c r="D790" t="s">
        <v>31</v>
      </c>
      <c r="E790">
        <v>41</v>
      </c>
      <c r="F790">
        <v>131</v>
      </c>
      <c r="G790">
        <v>12531</v>
      </c>
      <c r="H790" t="s">
        <v>32</v>
      </c>
      <c r="I790">
        <f t="shared" si="12"/>
        <v>91</v>
      </c>
      <c r="J790" t="str">
        <f>VLOOKUP(B790,Таксономия!A:D,4)</f>
        <v xml:space="preserve"> Cytophagia</v>
      </c>
    </row>
    <row r="791" spans="1:10" x14ac:dyDescent="0.3">
      <c r="A791" t="s">
        <v>897</v>
      </c>
      <c r="B791" t="s">
        <v>898</v>
      </c>
      <c r="C791">
        <v>423</v>
      </c>
      <c r="D791" t="s">
        <v>27</v>
      </c>
      <c r="E791">
        <v>241</v>
      </c>
      <c r="F791">
        <v>319</v>
      </c>
      <c r="G791">
        <v>410</v>
      </c>
      <c r="H791" t="s">
        <v>28</v>
      </c>
      <c r="I791">
        <f t="shared" si="12"/>
        <v>79</v>
      </c>
      <c r="J791" t="str">
        <f>VLOOKUP(B791,Таксономия!A:D,4)</f>
        <v xml:space="preserve"> Cytophagia</v>
      </c>
    </row>
    <row r="792" spans="1:10" x14ac:dyDescent="0.3">
      <c r="A792" t="s">
        <v>897</v>
      </c>
      <c r="B792" t="s">
        <v>898</v>
      </c>
      <c r="C792">
        <v>423</v>
      </c>
      <c r="D792" t="s">
        <v>12</v>
      </c>
      <c r="E792">
        <v>340</v>
      </c>
      <c r="F792">
        <v>423</v>
      </c>
      <c r="G792">
        <v>1003</v>
      </c>
      <c r="H792" t="s">
        <v>13</v>
      </c>
      <c r="I792">
        <f t="shared" si="12"/>
        <v>84</v>
      </c>
      <c r="J792" t="str">
        <f>VLOOKUP(B792,Таксономия!A:D,4)</f>
        <v xml:space="preserve"> Cytophagia</v>
      </c>
    </row>
    <row r="793" spans="1:10" x14ac:dyDescent="0.3">
      <c r="A793" t="s">
        <v>899</v>
      </c>
      <c r="B793" t="s">
        <v>900</v>
      </c>
      <c r="C793">
        <v>199</v>
      </c>
      <c r="D793" t="s">
        <v>12</v>
      </c>
      <c r="E793">
        <v>34</v>
      </c>
      <c r="F793">
        <v>106</v>
      </c>
      <c r="G793">
        <v>1003</v>
      </c>
      <c r="H793" t="s">
        <v>13</v>
      </c>
      <c r="I793">
        <f t="shared" si="12"/>
        <v>73</v>
      </c>
      <c r="J793" t="str">
        <f>VLOOKUP(B793,Таксономия!A:D,4)</f>
        <v xml:space="preserve"> Deinococci</v>
      </c>
    </row>
    <row r="794" spans="1:10" x14ac:dyDescent="0.3">
      <c r="A794" t="s">
        <v>901</v>
      </c>
      <c r="B794" t="s">
        <v>902</v>
      </c>
      <c r="C794">
        <v>273</v>
      </c>
      <c r="D794" t="s">
        <v>12</v>
      </c>
      <c r="E794">
        <v>90</v>
      </c>
      <c r="F794">
        <v>165</v>
      </c>
      <c r="G794">
        <v>1003</v>
      </c>
      <c r="H794" t="s">
        <v>13</v>
      </c>
      <c r="I794">
        <f t="shared" si="12"/>
        <v>76</v>
      </c>
      <c r="J794" t="str">
        <f>VLOOKUP(B794,Таксономия!A:D,4)</f>
        <v xml:space="preserve"> Deinococci</v>
      </c>
    </row>
    <row r="795" spans="1:10" x14ac:dyDescent="0.3">
      <c r="A795" t="s">
        <v>903</v>
      </c>
      <c r="B795" t="s">
        <v>904</v>
      </c>
      <c r="C795">
        <v>150</v>
      </c>
      <c r="D795" t="s">
        <v>12</v>
      </c>
      <c r="E795">
        <v>34</v>
      </c>
      <c r="F795">
        <v>106</v>
      </c>
      <c r="G795">
        <v>1003</v>
      </c>
      <c r="H795" t="s">
        <v>13</v>
      </c>
      <c r="I795">
        <f t="shared" si="12"/>
        <v>73</v>
      </c>
      <c r="J795" t="str">
        <f>VLOOKUP(B795,Таксономия!A:D,4)</f>
        <v xml:space="preserve"> Deltaproteobacteria</v>
      </c>
    </row>
    <row r="796" spans="1:10" x14ac:dyDescent="0.3">
      <c r="A796" t="s">
        <v>903</v>
      </c>
      <c r="B796" t="s">
        <v>904</v>
      </c>
      <c r="C796">
        <v>150</v>
      </c>
      <c r="D796" t="s">
        <v>12</v>
      </c>
      <c r="E796">
        <v>67</v>
      </c>
      <c r="F796">
        <v>127</v>
      </c>
      <c r="G796">
        <v>1003</v>
      </c>
      <c r="H796" t="s">
        <v>13</v>
      </c>
      <c r="I796">
        <f t="shared" si="12"/>
        <v>61</v>
      </c>
      <c r="J796" t="str">
        <f>VLOOKUP(B796,Таксономия!A:D,4)</f>
        <v xml:space="preserve"> Deltaproteobacteria</v>
      </c>
    </row>
    <row r="797" spans="1:10" x14ac:dyDescent="0.3">
      <c r="A797" t="s">
        <v>905</v>
      </c>
      <c r="B797" t="s">
        <v>906</v>
      </c>
      <c r="C797">
        <v>656</v>
      </c>
      <c r="D797" t="s">
        <v>12</v>
      </c>
      <c r="E797">
        <v>387</v>
      </c>
      <c r="F797">
        <v>455</v>
      </c>
      <c r="G797">
        <v>1003</v>
      </c>
      <c r="H797" t="s">
        <v>13</v>
      </c>
      <c r="I797">
        <f t="shared" si="12"/>
        <v>69</v>
      </c>
      <c r="J797" t="str">
        <f>VLOOKUP(B797,Таксономия!A:D,4)</f>
        <v xml:space="preserve"> Deltaproteobacteria</v>
      </c>
    </row>
    <row r="798" spans="1:10" x14ac:dyDescent="0.3">
      <c r="A798" t="s">
        <v>905</v>
      </c>
      <c r="B798" t="s">
        <v>906</v>
      </c>
      <c r="C798">
        <v>656</v>
      </c>
      <c r="D798" t="s">
        <v>60</v>
      </c>
      <c r="E798">
        <v>45</v>
      </c>
      <c r="F798">
        <v>326</v>
      </c>
      <c r="G798">
        <v>36</v>
      </c>
      <c r="H798" t="s">
        <v>60</v>
      </c>
      <c r="I798">
        <f t="shared" si="12"/>
        <v>282</v>
      </c>
      <c r="J798" t="str">
        <f>VLOOKUP(B798,Таксономия!A:D,4)</f>
        <v xml:space="preserve"> Deltaproteobacteria</v>
      </c>
    </row>
    <row r="799" spans="1:10" x14ac:dyDescent="0.3">
      <c r="A799" t="s">
        <v>907</v>
      </c>
      <c r="B799" t="s">
        <v>908</v>
      </c>
      <c r="C799">
        <v>449</v>
      </c>
      <c r="D799" t="s">
        <v>31</v>
      </c>
      <c r="E799">
        <v>35</v>
      </c>
      <c r="F799">
        <v>129</v>
      </c>
      <c r="G799">
        <v>12531</v>
      </c>
      <c r="H799" t="s">
        <v>32</v>
      </c>
      <c r="I799">
        <f t="shared" si="12"/>
        <v>95</v>
      </c>
      <c r="J799" t="str">
        <f>VLOOKUP(B799,Таксономия!A:D,4)</f>
        <v xml:space="preserve"> Deltaproteobacteria</v>
      </c>
    </row>
    <row r="800" spans="1:10" x14ac:dyDescent="0.3">
      <c r="A800" t="s">
        <v>907</v>
      </c>
      <c r="B800" t="s">
        <v>908</v>
      </c>
      <c r="C800">
        <v>449</v>
      </c>
      <c r="D800" t="s">
        <v>27</v>
      </c>
      <c r="E800">
        <v>238</v>
      </c>
      <c r="F800">
        <v>313</v>
      </c>
      <c r="G800">
        <v>410</v>
      </c>
      <c r="H800" t="s">
        <v>28</v>
      </c>
      <c r="I800">
        <f t="shared" si="12"/>
        <v>76</v>
      </c>
      <c r="J800" t="str">
        <f>VLOOKUP(B800,Таксономия!A:D,4)</f>
        <v xml:space="preserve"> Deltaproteobacteria</v>
      </c>
    </row>
    <row r="801" spans="1:10" x14ac:dyDescent="0.3">
      <c r="A801" t="s">
        <v>907</v>
      </c>
      <c r="B801" t="s">
        <v>908</v>
      </c>
      <c r="C801">
        <v>449</v>
      </c>
      <c r="D801" t="s">
        <v>12</v>
      </c>
      <c r="E801">
        <v>348</v>
      </c>
      <c r="F801">
        <v>449</v>
      </c>
      <c r="G801">
        <v>1003</v>
      </c>
      <c r="H801" t="s">
        <v>13</v>
      </c>
      <c r="I801">
        <f t="shared" si="12"/>
        <v>102</v>
      </c>
      <c r="J801" t="str">
        <f>VLOOKUP(B801,Таксономия!A:D,4)</f>
        <v xml:space="preserve"> Deltaproteobacteria</v>
      </c>
    </row>
    <row r="802" spans="1:10" x14ac:dyDescent="0.3">
      <c r="A802" t="s">
        <v>909</v>
      </c>
      <c r="B802" t="s">
        <v>910</v>
      </c>
      <c r="C802">
        <v>287</v>
      </c>
      <c r="D802" t="s">
        <v>12</v>
      </c>
      <c r="E802">
        <v>51</v>
      </c>
      <c r="F802">
        <v>112</v>
      </c>
      <c r="G802">
        <v>1003</v>
      </c>
      <c r="H802" t="s">
        <v>13</v>
      </c>
      <c r="I802">
        <f t="shared" si="12"/>
        <v>62</v>
      </c>
      <c r="J802" t="str">
        <f>VLOOKUP(B802,Таксономия!A:D,4)</f>
        <v xml:space="preserve"> ecological metagenomes.</v>
      </c>
    </row>
    <row r="803" spans="1:10" x14ac:dyDescent="0.3">
      <c r="A803" t="s">
        <v>909</v>
      </c>
      <c r="B803" t="s">
        <v>910</v>
      </c>
      <c r="C803">
        <v>287</v>
      </c>
      <c r="D803" t="s">
        <v>12</v>
      </c>
      <c r="E803">
        <v>126</v>
      </c>
      <c r="F803">
        <v>198</v>
      </c>
      <c r="G803">
        <v>1003</v>
      </c>
      <c r="H803" t="s">
        <v>13</v>
      </c>
      <c r="I803">
        <f t="shared" si="12"/>
        <v>73</v>
      </c>
      <c r="J803" t="str">
        <f>VLOOKUP(B803,Таксономия!A:D,4)</f>
        <v xml:space="preserve"> ecological metagenomes.</v>
      </c>
    </row>
    <row r="804" spans="1:10" x14ac:dyDescent="0.3">
      <c r="A804" t="s">
        <v>911</v>
      </c>
      <c r="B804" t="s">
        <v>912</v>
      </c>
      <c r="C804">
        <v>656</v>
      </c>
      <c r="D804" t="s">
        <v>12</v>
      </c>
      <c r="E804">
        <v>387</v>
      </c>
      <c r="F804">
        <v>455</v>
      </c>
      <c r="G804">
        <v>1003</v>
      </c>
      <c r="H804" t="s">
        <v>13</v>
      </c>
      <c r="I804">
        <f t="shared" si="12"/>
        <v>69</v>
      </c>
      <c r="J804" t="str">
        <f>VLOOKUP(B804,Таксономия!A:D,4)</f>
        <v xml:space="preserve"> ecological metagenomes.</v>
      </c>
    </row>
    <row r="805" spans="1:10" x14ac:dyDescent="0.3">
      <c r="A805" t="s">
        <v>911</v>
      </c>
      <c r="B805" t="s">
        <v>912</v>
      </c>
      <c r="C805">
        <v>656</v>
      </c>
      <c r="D805" t="s">
        <v>60</v>
      </c>
      <c r="E805">
        <v>45</v>
      </c>
      <c r="F805">
        <v>326</v>
      </c>
      <c r="G805">
        <v>36</v>
      </c>
      <c r="H805" t="s">
        <v>60</v>
      </c>
      <c r="I805">
        <f t="shared" si="12"/>
        <v>282</v>
      </c>
      <c r="J805" t="str">
        <f>VLOOKUP(B805,Таксономия!A:D,4)</f>
        <v xml:space="preserve"> ecological metagenomes.</v>
      </c>
    </row>
    <row r="806" spans="1:10" x14ac:dyDescent="0.3">
      <c r="A806" t="s">
        <v>913</v>
      </c>
      <c r="B806" t="s">
        <v>914</v>
      </c>
      <c r="C806">
        <v>650</v>
      </c>
      <c r="D806" t="s">
        <v>12</v>
      </c>
      <c r="E806">
        <v>234</v>
      </c>
      <c r="F806">
        <v>308</v>
      </c>
      <c r="G806">
        <v>1003</v>
      </c>
      <c r="H806" t="s">
        <v>13</v>
      </c>
      <c r="I806">
        <f t="shared" si="12"/>
        <v>75</v>
      </c>
      <c r="J806" t="str">
        <f>VLOOKUP(B806,Таксономия!A:D,4)</f>
        <v xml:space="preserve"> ecological metagenomes.</v>
      </c>
    </row>
    <row r="807" spans="1:10" x14ac:dyDescent="0.3">
      <c r="A807" t="s">
        <v>915</v>
      </c>
      <c r="B807" t="s">
        <v>916</v>
      </c>
      <c r="C807">
        <v>730</v>
      </c>
      <c r="D807" t="s">
        <v>12</v>
      </c>
      <c r="E807">
        <v>313</v>
      </c>
      <c r="F807">
        <v>371</v>
      </c>
      <c r="G807">
        <v>1003</v>
      </c>
      <c r="H807" t="s">
        <v>13</v>
      </c>
      <c r="I807">
        <f t="shared" si="12"/>
        <v>59</v>
      </c>
      <c r="J807" t="str">
        <f>VLOOKUP(B807,Таксономия!A:D,4)</f>
        <v xml:space="preserve"> ecological metagenomes.</v>
      </c>
    </row>
    <row r="808" spans="1:10" x14ac:dyDescent="0.3">
      <c r="A808" t="s">
        <v>915</v>
      </c>
      <c r="B808" t="s">
        <v>916</v>
      </c>
      <c r="C808">
        <v>730</v>
      </c>
      <c r="D808" t="s">
        <v>22</v>
      </c>
      <c r="E808">
        <v>121</v>
      </c>
      <c r="F808">
        <v>159</v>
      </c>
      <c r="G808">
        <v>15</v>
      </c>
      <c r="H808" t="s">
        <v>22</v>
      </c>
      <c r="I808">
        <f t="shared" si="12"/>
        <v>39</v>
      </c>
      <c r="J808" t="str">
        <f>VLOOKUP(B808,Таксономия!A:D,4)</f>
        <v xml:space="preserve"> ecological metagenomes.</v>
      </c>
    </row>
    <row r="809" spans="1:10" x14ac:dyDescent="0.3">
      <c r="A809" t="s">
        <v>917</v>
      </c>
      <c r="B809" t="s">
        <v>918</v>
      </c>
      <c r="C809">
        <v>639</v>
      </c>
      <c r="D809" t="s">
        <v>12</v>
      </c>
      <c r="E809">
        <v>231</v>
      </c>
      <c r="F809">
        <v>303</v>
      </c>
      <c r="G809">
        <v>1003</v>
      </c>
      <c r="H809" t="s">
        <v>13</v>
      </c>
      <c r="I809">
        <f t="shared" si="12"/>
        <v>73</v>
      </c>
      <c r="J809" t="str">
        <f>VLOOKUP(B809,Таксономия!A:D,4)</f>
        <v xml:space="preserve"> ecological metagenomes.</v>
      </c>
    </row>
    <row r="810" spans="1:10" x14ac:dyDescent="0.3">
      <c r="A810" t="s">
        <v>919</v>
      </c>
      <c r="B810" t="s">
        <v>920</v>
      </c>
      <c r="C810">
        <v>687</v>
      </c>
      <c r="D810" t="s">
        <v>12</v>
      </c>
      <c r="E810">
        <v>412</v>
      </c>
      <c r="F810">
        <v>480</v>
      </c>
      <c r="G810">
        <v>1003</v>
      </c>
      <c r="H810" t="s">
        <v>13</v>
      </c>
      <c r="I810">
        <f t="shared" si="12"/>
        <v>69</v>
      </c>
      <c r="J810" t="str">
        <f>VLOOKUP(B810,Таксономия!A:D,4)</f>
        <v xml:space="preserve"> ecological metagenomes.</v>
      </c>
    </row>
    <row r="811" spans="1:10" x14ac:dyDescent="0.3">
      <c r="A811" t="s">
        <v>921</v>
      </c>
      <c r="B811" t="s">
        <v>922</v>
      </c>
      <c r="C811">
        <v>788</v>
      </c>
      <c r="D811" t="s">
        <v>12</v>
      </c>
      <c r="E811">
        <v>561</v>
      </c>
      <c r="F811">
        <v>625</v>
      </c>
      <c r="G811">
        <v>1003</v>
      </c>
      <c r="H811" t="s">
        <v>13</v>
      </c>
      <c r="I811">
        <f t="shared" si="12"/>
        <v>65</v>
      </c>
      <c r="J811" t="str">
        <f>VLOOKUP(B811,Таксономия!A:D,4)</f>
        <v xml:space="preserve"> ecological metagenomes.</v>
      </c>
    </row>
    <row r="812" spans="1:10" x14ac:dyDescent="0.3">
      <c r="A812" t="s">
        <v>923</v>
      </c>
      <c r="B812" t="s">
        <v>924</v>
      </c>
      <c r="C812">
        <v>527</v>
      </c>
      <c r="D812" t="s">
        <v>27</v>
      </c>
      <c r="E812">
        <v>140</v>
      </c>
      <c r="F812">
        <v>246</v>
      </c>
      <c r="G812">
        <v>410</v>
      </c>
      <c r="H812" t="s">
        <v>28</v>
      </c>
      <c r="I812">
        <f t="shared" si="12"/>
        <v>107</v>
      </c>
      <c r="J812" t="str">
        <f>VLOOKUP(B812,Таксономия!A:D,4)</f>
        <v xml:space="preserve"> Deltaproteobacteria</v>
      </c>
    </row>
    <row r="813" spans="1:10" x14ac:dyDescent="0.3">
      <c r="A813" t="s">
        <v>923</v>
      </c>
      <c r="B813" t="s">
        <v>924</v>
      </c>
      <c r="C813">
        <v>527</v>
      </c>
      <c r="D813" t="s">
        <v>27</v>
      </c>
      <c r="E813">
        <v>268</v>
      </c>
      <c r="F813">
        <v>368</v>
      </c>
      <c r="G813">
        <v>410</v>
      </c>
      <c r="H813" t="s">
        <v>28</v>
      </c>
      <c r="I813">
        <f t="shared" si="12"/>
        <v>101</v>
      </c>
      <c r="J813" t="str">
        <f>VLOOKUP(B813,Таксономия!A:D,4)</f>
        <v xml:space="preserve"> Deltaproteobacteria</v>
      </c>
    </row>
    <row r="814" spans="1:10" x14ac:dyDescent="0.3">
      <c r="A814" t="s">
        <v>923</v>
      </c>
      <c r="B814" t="s">
        <v>924</v>
      </c>
      <c r="C814">
        <v>527</v>
      </c>
      <c r="D814" t="s">
        <v>27</v>
      </c>
      <c r="E814">
        <v>433</v>
      </c>
      <c r="F814">
        <v>525</v>
      </c>
      <c r="G814">
        <v>410</v>
      </c>
      <c r="H814" t="s">
        <v>28</v>
      </c>
      <c r="I814">
        <f t="shared" si="12"/>
        <v>93</v>
      </c>
      <c r="J814" t="str">
        <f>VLOOKUP(B814,Таксономия!A:D,4)</f>
        <v xml:space="preserve"> Deltaproteobacteria</v>
      </c>
    </row>
    <row r="815" spans="1:10" x14ac:dyDescent="0.3">
      <c r="A815" t="s">
        <v>923</v>
      </c>
      <c r="B815" t="s">
        <v>924</v>
      </c>
      <c r="C815">
        <v>527</v>
      </c>
      <c r="D815" t="s">
        <v>12</v>
      </c>
      <c r="E815">
        <v>61</v>
      </c>
      <c r="F815">
        <v>140</v>
      </c>
      <c r="G815">
        <v>1003</v>
      </c>
      <c r="H815" t="s">
        <v>13</v>
      </c>
      <c r="I815">
        <f t="shared" si="12"/>
        <v>80</v>
      </c>
      <c r="J815" t="str">
        <f>VLOOKUP(B815,Таксономия!A:D,4)</f>
        <v xml:space="preserve"> Deltaproteobacteria</v>
      </c>
    </row>
    <row r="816" spans="1:10" x14ac:dyDescent="0.3">
      <c r="A816" t="s">
        <v>925</v>
      </c>
      <c r="B816" t="s">
        <v>926</v>
      </c>
      <c r="C816">
        <v>437</v>
      </c>
      <c r="D816" t="s">
        <v>10</v>
      </c>
      <c r="E816">
        <v>116</v>
      </c>
      <c r="F816">
        <v>229</v>
      </c>
      <c r="G816">
        <v>858</v>
      </c>
      <c r="H816" t="s">
        <v>11</v>
      </c>
      <c r="I816">
        <f t="shared" si="12"/>
        <v>114</v>
      </c>
      <c r="J816" t="str">
        <f>VLOOKUP(B816,Таксономия!A:D,4)</f>
        <v xml:space="preserve"> Deltaproteobacteria</v>
      </c>
    </row>
    <row r="817" spans="1:10" x14ac:dyDescent="0.3">
      <c r="A817" t="s">
        <v>925</v>
      </c>
      <c r="B817" t="s">
        <v>926</v>
      </c>
      <c r="C817">
        <v>437</v>
      </c>
      <c r="D817" t="s">
        <v>12</v>
      </c>
      <c r="E817">
        <v>282</v>
      </c>
      <c r="F817">
        <v>349</v>
      </c>
      <c r="G817">
        <v>1003</v>
      </c>
      <c r="H817" t="s">
        <v>13</v>
      </c>
      <c r="I817">
        <f t="shared" si="12"/>
        <v>68</v>
      </c>
      <c r="J817" t="str">
        <f>VLOOKUP(B817,Таксономия!A:D,4)</f>
        <v xml:space="preserve"> Deltaproteobacteria</v>
      </c>
    </row>
    <row r="818" spans="1:10" x14ac:dyDescent="0.3">
      <c r="A818" t="s">
        <v>927</v>
      </c>
      <c r="B818" t="s">
        <v>928</v>
      </c>
      <c r="C818">
        <v>470</v>
      </c>
      <c r="D818" t="s">
        <v>10</v>
      </c>
      <c r="E818">
        <v>44</v>
      </c>
      <c r="F818">
        <v>182</v>
      </c>
      <c r="G818">
        <v>858</v>
      </c>
      <c r="H818" t="s">
        <v>11</v>
      </c>
      <c r="I818">
        <f t="shared" si="12"/>
        <v>139</v>
      </c>
      <c r="J818" t="str">
        <f>VLOOKUP(B818,Таксономия!A:D,4)</f>
        <v xml:space="preserve"> Chrysiogenales</v>
      </c>
    </row>
    <row r="819" spans="1:10" x14ac:dyDescent="0.3">
      <c r="A819" t="s">
        <v>927</v>
      </c>
      <c r="B819" t="s">
        <v>928</v>
      </c>
      <c r="C819">
        <v>470</v>
      </c>
      <c r="D819" t="s">
        <v>12</v>
      </c>
      <c r="E819">
        <v>200</v>
      </c>
      <c r="F819">
        <v>273</v>
      </c>
      <c r="G819">
        <v>1003</v>
      </c>
      <c r="H819" t="s">
        <v>13</v>
      </c>
      <c r="I819">
        <f t="shared" si="12"/>
        <v>74</v>
      </c>
      <c r="J819" t="str">
        <f>VLOOKUP(B819,Таксономия!A:D,4)</f>
        <v xml:space="preserve"> Chrysiogenales</v>
      </c>
    </row>
    <row r="820" spans="1:10" x14ac:dyDescent="0.3">
      <c r="A820" t="s">
        <v>927</v>
      </c>
      <c r="B820" t="s">
        <v>928</v>
      </c>
      <c r="C820">
        <v>470</v>
      </c>
      <c r="D820" t="s">
        <v>65</v>
      </c>
      <c r="E820">
        <v>283</v>
      </c>
      <c r="F820">
        <v>449</v>
      </c>
      <c r="G820">
        <v>134</v>
      </c>
      <c r="H820" t="s">
        <v>66</v>
      </c>
      <c r="I820">
        <f t="shared" si="12"/>
        <v>167</v>
      </c>
      <c r="J820" t="str">
        <f>VLOOKUP(B820,Таксономия!A:D,4)</f>
        <v xml:space="preserve"> Chrysiogenales</v>
      </c>
    </row>
    <row r="821" spans="1:10" x14ac:dyDescent="0.3">
      <c r="A821" t="s">
        <v>929</v>
      </c>
      <c r="B821" t="s">
        <v>930</v>
      </c>
      <c r="C821">
        <v>125</v>
      </c>
      <c r="D821" t="s">
        <v>12</v>
      </c>
      <c r="E821">
        <v>12</v>
      </c>
      <c r="F821">
        <v>102</v>
      </c>
      <c r="G821">
        <v>1003</v>
      </c>
      <c r="H821" t="s">
        <v>13</v>
      </c>
      <c r="I821">
        <f t="shared" si="12"/>
        <v>91</v>
      </c>
      <c r="J821" t="str">
        <f>VLOOKUP(B821,Таксономия!A:D,4)</f>
        <v xml:space="preserve"> Chrysiogenales</v>
      </c>
    </row>
    <row r="822" spans="1:10" x14ac:dyDescent="0.3">
      <c r="A822" t="s">
        <v>931</v>
      </c>
      <c r="B822" t="s">
        <v>932</v>
      </c>
      <c r="C822">
        <v>444</v>
      </c>
      <c r="D822" t="s">
        <v>31</v>
      </c>
      <c r="E822">
        <v>40</v>
      </c>
      <c r="F822">
        <v>133</v>
      </c>
      <c r="G822">
        <v>12531</v>
      </c>
      <c r="H822" t="s">
        <v>32</v>
      </c>
      <c r="I822">
        <f t="shared" si="12"/>
        <v>94</v>
      </c>
      <c r="J822" t="str">
        <f>VLOOKUP(B822,Таксономия!A:D,4)</f>
        <v xml:space="preserve"> Flavobacteriia</v>
      </c>
    </row>
    <row r="823" spans="1:10" x14ac:dyDescent="0.3">
      <c r="A823" t="s">
        <v>931</v>
      </c>
      <c r="B823" t="s">
        <v>932</v>
      </c>
      <c r="C823">
        <v>444</v>
      </c>
      <c r="D823" t="s">
        <v>12</v>
      </c>
      <c r="E823">
        <v>357</v>
      </c>
      <c r="F823">
        <v>444</v>
      </c>
      <c r="G823">
        <v>1003</v>
      </c>
      <c r="H823" t="s">
        <v>13</v>
      </c>
      <c r="I823">
        <f t="shared" si="12"/>
        <v>88</v>
      </c>
      <c r="J823" t="str">
        <f>VLOOKUP(B823,Таксономия!A:D,4)</f>
        <v xml:space="preserve"> Flavobacteriia</v>
      </c>
    </row>
    <row r="824" spans="1:10" x14ac:dyDescent="0.3">
      <c r="A824" t="s">
        <v>933</v>
      </c>
      <c r="B824" t="s">
        <v>934</v>
      </c>
      <c r="C824">
        <v>654</v>
      </c>
      <c r="D824" t="s">
        <v>12</v>
      </c>
      <c r="E824">
        <v>242</v>
      </c>
      <c r="F824">
        <v>314</v>
      </c>
      <c r="G824">
        <v>1003</v>
      </c>
      <c r="H824" t="s">
        <v>13</v>
      </c>
      <c r="I824">
        <f t="shared" si="12"/>
        <v>73</v>
      </c>
      <c r="J824" t="str">
        <f>VLOOKUP(B824,Таксономия!A:D,4)</f>
        <v xml:space="preserve"> Gammaproteobacteria</v>
      </c>
    </row>
    <row r="825" spans="1:10" x14ac:dyDescent="0.3">
      <c r="A825" t="s">
        <v>933</v>
      </c>
      <c r="B825" t="s">
        <v>934</v>
      </c>
      <c r="C825">
        <v>654</v>
      </c>
      <c r="D825" t="s">
        <v>12</v>
      </c>
      <c r="E825">
        <v>553</v>
      </c>
      <c r="F825">
        <v>643</v>
      </c>
      <c r="G825">
        <v>1003</v>
      </c>
      <c r="H825" t="s">
        <v>13</v>
      </c>
      <c r="I825">
        <f t="shared" si="12"/>
        <v>91</v>
      </c>
      <c r="J825" t="str">
        <f>VLOOKUP(B825,Таксономия!A:D,4)</f>
        <v xml:space="preserve"> Gammaproteobacteria</v>
      </c>
    </row>
    <row r="826" spans="1:10" x14ac:dyDescent="0.3">
      <c r="A826" t="s">
        <v>935</v>
      </c>
      <c r="B826" t="s">
        <v>936</v>
      </c>
      <c r="C826">
        <v>833</v>
      </c>
      <c r="D826" t="s">
        <v>12</v>
      </c>
      <c r="E826">
        <v>618</v>
      </c>
      <c r="F826">
        <v>683</v>
      </c>
      <c r="G826">
        <v>1003</v>
      </c>
      <c r="H826" t="s">
        <v>13</v>
      </c>
      <c r="I826">
        <f t="shared" si="12"/>
        <v>66</v>
      </c>
      <c r="J826" t="str">
        <f>VLOOKUP(B826,Таксономия!A:D,4)</f>
        <v xml:space="preserve"> Gammaproteobacteria</v>
      </c>
    </row>
    <row r="827" spans="1:10" x14ac:dyDescent="0.3">
      <c r="A827" t="s">
        <v>937</v>
      </c>
      <c r="B827" t="s">
        <v>938</v>
      </c>
      <c r="C827">
        <v>709</v>
      </c>
      <c r="D827" t="s">
        <v>12</v>
      </c>
      <c r="E827">
        <v>434</v>
      </c>
      <c r="F827">
        <v>502</v>
      </c>
      <c r="G827">
        <v>1003</v>
      </c>
      <c r="H827" t="s">
        <v>13</v>
      </c>
      <c r="I827">
        <f t="shared" si="12"/>
        <v>69</v>
      </c>
      <c r="J827" t="str">
        <f>VLOOKUP(B827,Таксономия!A:D,4)</f>
        <v xml:space="preserve"> Gammaproteobacteria</v>
      </c>
    </row>
    <row r="828" spans="1:10" x14ac:dyDescent="0.3">
      <c r="A828" t="s">
        <v>939</v>
      </c>
      <c r="B828" t="s">
        <v>940</v>
      </c>
      <c r="C828">
        <v>777</v>
      </c>
      <c r="D828" t="s">
        <v>12</v>
      </c>
      <c r="E828">
        <v>311</v>
      </c>
      <c r="F828">
        <v>387</v>
      </c>
      <c r="G828">
        <v>1003</v>
      </c>
      <c r="H828" t="s">
        <v>13</v>
      </c>
      <c r="I828">
        <f t="shared" si="12"/>
        <v>77</v>
      </c>
      <c r="J828" t="str">
        <f>VLOOKUP(B828,Таксономия!A:D,4)</f>
        <v xml:space="preserve"> Gammaproteobacteria</v>
      </c>
    </row>
    <row r="829" spans="1:10" x14ac:dyDescent="0.3">
      <c r="A829" t="s">
        <v>939</v>
      </c>
      <c r="B829" t="s">
        <v>940</v>
      </c>
      <c r="C829">
        <v>777</v>
      </c>
      <c r="D829" t="s">
        <v>12</v>
      </c>
      <c r="E829">
        <v>551</v>
      </c>
      <c r="F829">
        <v>614</v>
      </c>
      <c r="G829">
        <v>1003</v>
      </c>
      <c r="H829" t="s">
        <v>13</v>
      </c>
      <c r="I829">
        <f t="shared" si="12"/>
        <v>64</v>
      </c>
      <c r="J829" t="str">
        <f>VLOOKUP(B829,Таксономия!A:D,4)</f>
        <v xml:space="preserve"> Gammaproteobacteria</v>
      </c>
    </row>
    <row r="830" spans="1:10" x14ac:dyDescent="0.3">
      <c r="A830" t="s">
        <v>941</v>
      </c>
      <c r="B830" t="s">
        <v>942</v>
      </c>
      <c r="C830">
        <v>361</v>
      </c>
      <c r="D830" t="s">
        <v>12</v>
      </c>
      <c r="E830">
        <v>75</v>
      </c>
      <c r="F830">
        <v>145</v>
      </c>
      <c r="G830">
        <v>1003</v>
      </c>
      <c r="H830" t="s">
        <v>13</v>
      </c>
      <c r="I830">
        <f t="shared" si="12"/>
        <v>71</v>
      </c>
      <c r="J830" t="str">
        <f>VLOOKUP(B830,Таксономия!A:D,4)</f>
        <v xml:space="preserve"> Betaproteobacteria</v>
      </c>
    </row>
    <row r="831" spans="1:10" x14ac:dyDescent="0.3">
      <c r="A831" t="s">
        <v>943</v>
      </c>
      <c r="B831" t="s">
        <v>944</v>
      </c>
      <c r="C831">
        <v>658</v>
      </c>
      <c r="D831" t="s">
        <v>12</v>
      </c>
      <c r="E831">
        <v>382</v>
      </c>
      <c r="F831">
        <v>452</v>
      </c>
      <c r="G831">
        <v>1003</v>
      </c>
      <c r="H831" t="s">
        <v>13</v>
      </c>
      <c r="I831">
        <f t="shared" si="12"/>
        <v>71</v>
      </c>
      <c r="J831" t="str">
        <f>VLOOKUP(B831,Таксономия!A:D,4)</f>
        <v xml:space="preserve"> Betaproteobacteria</v>
      </c>
    </row>
    <row r="832" spans="1:10" x14ac:dyDescent="0.3">
      <c r="A832" t="s">
        <v>943</v>
      </c>
      <c r="B832" t="s">
        <v>944</v>
      </c>
      <c r="C832">
        <v>658</v>
      </c>
      <c r="D832" t="s">
        <v>60</v>
      </c>
      <c r="E832">
        <v>40</v>
      </c>
      <c r="F832">
        <v>323</v>
      </c>
      <c r="G832">
        <v>36</v>
      </c>
      <c r="H832" t="s">
        <v>60</v>
      </c>
      <c r="I832">
        <f t="shared" si="12"/>
        <v>284</v>
      </c>
      <c r="J832" t="str">
        <f>VLOOKUP(B832,Таксономия!A:D,4)</f>
        <v xml:space="preserve"> Betaproteobacteria</v>
      </c>
    </row>
    <row r="833" spans="1:10" x14ac:dyDescent="0.3">
      <c r="A833" t="s">
        <v>945</v>
      </c>
      <c r="B833" t="s">
        <v>946</v>
      </c>
      <c r="C833">
        <v>731</v>
      </c>
      <c r="D833" t="s">
        <v>98</v>
      </c>
      <c r="E833">
        <v>454</v>
      </c>
      <c r="F833">
        <v>592</v>
      </c>
      <c r="G833">
        <v>1009</v>
      </c>
      <c r="H833" t="s">
        <v>99</v>
      </c>
      <c r="I833">
        <f t="shared" si="12"/>
        <v>139</v>
      </c>
      <c r="J833" t="str">
        <f>VLOOKUP(B833,Таксономия!A:D,4)</f>
        <v xml:space="preserve"> Anaerolineae</v>
      </c>
    </row>
    <row r="834" spans="1:10" x14ac:dyDescent="0.3">
      <c r="A834" t="s">
        <v>945</v>
      </c>
      <c r="B834" t="s">
        <v>946</v>
      </c>
      <c r="C834">
        <v>731</v>
      </c>
      <c r="D834" t="s">
        <v>12</v>
      </c>
      <c r="E834">
        <v>74</v>
      </c>
      <c r="F834">
        <v>162</v>
      </c>
      <c r="G834">
        <v>1003</v>
      </c>
      <c r="H834" t="s">
        <v>13</v>
      </c>
      <c r="I834">
        <f t="shared" si="12"/>
        <v>89</v>
      </c>
      <c r="J834" t="str">
        <f>VLOOKUP(B834,Таксономия!A:D,4)</f>
        <v xml:space="preserve"> Anaerolineae</v>
      </c>
    </row>
    <row r="835" spans="1:10" x14ac:dyDescent="0.3">
      <c r="A835" t="s">
        <v>945</v>
      </c>
      <c r="B835" t="s">
        <v>946</v>
      </c>
      <c r="C835">
        <v>731</v>
      </c>
      <c r="D835" t="s">
        <v>947</v>
      </c>
      <c r="E835">
        <v>221</v>
      </c>
      <c r="F835">
        <v>279</v>
      </c>
      <c r="G835">
        <v>6</v>
      </c>
      <c r="H835" t="s">
        <v>947</v>
      </c>
      <c r="I835">
        <f t="shared" ref="I835:I898" si="13">F835-E835+1</f>
        <v>59</v>
      </c>
      <c r="J835" t="str">
        <f>VLOOKUP(B835,Таксономия!A:D,4)</f>
        <v xml:space="preserve"> Anaerolineae</v>
      </c>
    </row>
    <row r="836" spans="1:10" x14ac:dyDescent="0.3">
      <c r="A836" t="s">
        <v>948</v>
      </c>
      <c r="B836" t="s">
        <v>949</v>
      </c>
      <c r="C836">
        <v>180</v>
      </c>
      <c r="D836" t="s">
        <v>12</v>
      </c>
      <c r="E836">
        <v>119</v>
      </c>
      <c r="F836">
        <v>180</v>
      </c>
      <c r="G836">
        <v>1003</v>
      </c>
      <c r="H836" t="s">
        <v>13</v>
      </c>
      <c r="I836">
        <f t="shared" si="13"/>
        <v>62</v>
      </c>
      <c r="J836" t="str">
        <f>VLOOKUP(B836,Таксономия!A:D,4)</f>
        <v xml:space="preserve"> Anaerolineae</v>
      </c>
    </row>
    <row r="837" spans="1:10" x14ac:dyDescent="0.3">
      <c r="A837" t="s">
        <v>950</v>
      </c>
      <c r="B837" t="s">
        <v>951</v>
      </c>
      <c r="C837">
        <v>399</v>
      </c>
      <c r="D837" t="s">
        <v>98</v>
      </c>
      <c r="E837">
        <v>197</v>
      </c>
      <c r="F837">
        <v>309</v>
      </c>
      <c r="G837">
        <v>1009</v>
      </c>
      <c r="H837" t="s">
        <v>99</v>
      </c>
      <c r="I837">
        <f t="shared" si="13"/>
        <v>113</v>
      </c>
      <c r="J837" t="str">
        <f>VLOOKUP(B837,Таксономия!A:D,4)</f>
        <v xml:space="preserve"> Anaerolineae</v>
      </c>
    </row>
    <row r="838" spans="1:10" x14ac:dyDescent="0.3">
      <c r="A838" t="s">
        <v>950</v>
      </c>
      <c r="B838" t="s">
        <v>951</v>
      </c>
      <c r="C838">
        <v>399</v>
      </c>
      <c r="D838" t="s">
        <v>12</v>
      </c>
      <c r="E838">
        <v>67</v>
      </c>
      <c r="F838">
        <v>145</v>
      </c>
      <c r="G838">
        <v>1003</v>
      </c>
      <c r="H838" t="s">
        <v>13</v>
      </c>
      <c r="I838">
        <f t="shared" si="13"/>
        <v>79</v>
      </c>
      <c r="J838" t="str">
        <f>VLOOKUP(B838,Таксономия!A:D,4)</f>
        <v xml:space="preserve"> Anaerolineae</v>
      </c>
    </row>
    <row r="839" spans="1:10" x14ac:dyDescent="0.3">
      <c r="A839" t="s">
        <v>952</v>
      </c>
      <c r="B839" t="s">
        <v>953</v>
      </c>
      <c r="C839">
        <v>211</v>
      </c>
      <c r="D839" t="s">
        <v>27</v>
      </c>
      <c r="E839">
        <v>32</v>
      </c>
      <c r="F839">
        <v>107</v>
      </c>
      <c r="G839">
        <v>410</v>
      </c>
      <c r="H839" t="s">
        <v>28</v>
      </c>
      <c r="I839">
        <f t="shared" si="13"/>
        <v>76</v>
      </c>
      <c r="J839" t="str">
        <f>VLOOKUP(B839,Таксономия!A:D,4)</f>
        <v xml:space="preserve"> Deinococci</v>
      </c>
    </row>
    <row r="840" spans="1:10" x14ac:dyDescent="0.3">
      <c r="A840" t="s">
        <v>952</v>
      </c>
      <c r="B840" t="s">
        <v>953</v>
      </c>
      <c r="C840">
        <v>211</v>
      </c>
      <c r="D840" t="s">
        <v>12</v>
      </c>
      <c r="E840">
        <v>121</v>
      </c>
      <c r="F840">
        <v>211</v>
      </c>
      <c r="G840">
        <v>1003</v>
      </c>
      <c r="H840" t="s">
        <v>13</v>
      </c>
      <c r="I840">
        <f t="shared" si="13"/>
        <v>91</v>
      </c>
      <c r="J840" t="str">
        <f>VLOOKUP(B840,Таксономия!A:D,4)</f>
        <v xml:space="preserve"> Deinococci</v>
      </c>
    </row>
    <row r="841" spans="1:10" x14ac:dyDescent="0.3">
      <c r="A841" t="s">
        <v>954</v>
      </c>
      <c r="B841" t="s">
        <v>955</v>
      </c>
      <c r="C841">
        <v>217</v>
      </c>
      <c r="D841" t="s">
        <v>12</v>
      </c>
      <c r="E841">
        <v>50</v>
      </c>
      <c r="F841">
        <v>111</v>
      </c>
      <c r="G841">
        <v>1003</v>
      </c>
      <c r="H841" t="s">
        <v>13</v>
      </c>
      <c r="I841">
        <f t="shared" si="13"/>
        <v>62</v>
      </c>
      <c r="J841" t="str">
        <f>VLOOKUP(B841,Таксономия!A:D,4)</f>
        <v xml:space="preserve"> Planctomycetia</v>
      </c>
    </row>
    <row r="842" spans="1:10" x14ac:dyDescent="0.3">
      <c r="A842" t="s">
        <v>954</v>
      </c>
      <c r="B842" t="s">
        <v>955</v>
      </c>
      <c r="C842">
        <v>217</v>
      </c>
      <c r="D842" t="s">
        <v>12</v>
      </c>
      <c r="E842">
        <v>125</v>
      </c>
      <c r="F842">
        <v>217</v>
      </c>
      <c r="G842">
        <v>1003</v>
      </c>
      <c r="H842" t="s">
        <v>13</v>
      </c>
      <c r="I842">
        <f t="shared" si="13"/>
        <v>93</v>
      </c>
      <c r="J842" t="str">
        <f>VLOOKUP(B842,Таксономия!A:D,4)</f>
        <v xml:space="preserve"> Planctomycetia</v>
      </c>
    </row>
    <row r="843" spans="1:10" x14ac:dyDescent="0.3">
      <c r="A843" t="s">
        <v>956</v>
      </c>
      <c r="B843" t="s">
        <v>957</v>
      </c>
      <c r="C843">
        <v>851</v>
      </c>
      <c r="D843" t="s">
        <v>12</v>
      </c>
      <c r="E843">
        <v>602</v>
      </c>
      <c r="F843">
        <v>695</v>
      </c>
      <c r="G843">
        <v>1003</v>
      </c>
      <c r="H843" t="s">
        <v>13</v>
      </c>
      <c r="I843">
        <f t="shared" si="13"/>
        <v>94</v>
      </c>
      <c r="J843" t="str">
        <f>VLOOKUP(B843,Таксономия!A:D,4)</f>
        <v xml:space="preserve"> Deltaproteobacteria</v>
      </c>
    </row>
    <row r="844" spans="1:10" x14ac:dyDescent="0.3">
      <c r="A844" t="s">
        <v>956</v>
      </c>
      <c r="B844" t="s">
        <v>957</v>
      </c>
      <c r="C844">
        <v>851</v>
      </c>
      <c r="D844" t="s">
        <v>306</v>
      </c>
      <c r="E844">
        <v>352</v>
      </c>
      <c r="F844">
        <v>421</v>
      </c>
      <c r="G844">
        <v>9400</v>
      </c>
      <c r="H844" t="s">
        <v>307</v>
      </c>
      <c r="I844">
        <f t="shared" si="13"/>
        <v>70</v>
      </c>
      <c r="J844" t="str">
        <f>VLOOKUP(B844,Таксономия!A:D,4)</f>
        <v xml:space="preserve"> Deltaproteobacteria</v>
      </c>
    </row>
    <row r="845" spans="1:10" x14ac:dyDescent="0.3">
      <c r="A845" t="s">
        <v>956</v>
      </c>
      <c r="B845" t="s">
        <v>957</v>
      </c>
      <c r="C845">
        <v>851</v>
      </c>
      <c r="D845" t="s">
        <v>958</v>
      </c>
      <c r="E845">
        <v>1</v>
      </c>
      <c r="F845">
        <v>119</v>
      </c>
      <c r="G845">
        <v>7</v>
      </c>
      <c r="H845" t="s">
        <v>958</v>
      </c>
      <c r="I845">
        <f t="shared" si="13"/>
        <v>119</v>
      </c>
      <c r="J845" t="str">
        <f>VLOOKUP(B845,Таксономия!A:D,4)</f>
        <v xml:space="preserve"> Deltaproteobacteria</v>
      </c>
    </row>
    <row r="846" spans="1:10" x14ac:dyDescent="0.3">
      <c r="A846" t="s">
        <v>956</v>
      </c>
      <c r="B846" t="s">
        <v>957</v>
      </c>
      <c r="C846">
        <v>851</v>
      </c>
      <c r="D846" t="s">
        <v>959</v>
      </c>
      <c r="E846">
        <v>121</v>
      </c>
      <c r="F846">
        <v>169</v>
      </c>
      <c r="G846">
        <v>2</v>
      </c>
      <c r="H846" t="s">
        <v>959</v>
      </c>
      <c r="I846">
        <f t="shared" si="13"/>
        <v>49</v>
      </c>
      <c r="J846" t="str">
        <f>VLOOKUP(B846,Таксономия!A:D,4)</f>
        <v xml:space="preserve"> Deltaproteobacteria</v>
      </c>
    </row>
    <row r="847" spans="1:10" x14ac:dyDescent="0.3">
      <c r="A847" t="s">
        <v>960</v>
      </c>
      <c r="B847" t="s">
        <v>961</v>
      </c>
      <c r="C847">
        <v>239</v>
      </c>
      <c r="D847" t="s">
        <v>12</v>
      </c>
      <c r="E847">
        <v>58</v>
      </c>
      <c r="F847">
        <v>128</v>
      </c>
      <c r="G847">
        <v>1003</v>
      </c>
      <c r="H847" t="s">
        <v>13</v>
      </c>
      <c r="I847">
        <f t="shared" si="13"/>
        <v>71</v>
      </c>
      <c r="J847" t="str">
        <f>VLOOKUP(B847,Таксономия!A:D,4)</f>
        <v xml:space="preserve"> Deltaproteobacteria</v>
      </c>
    </row>
    <row r="848" spans="1:10" x14ac:dyDescent="0.3">
      <c r="A848" t="s">
        <v>960</v>
      </c>
      <c r="B848" t="s">
        <v>961</v>
      </c>
      <c r="C848">
        <v>239</v>
      </c>
      <c r="D848" t="s">
        <v>12</v>
      </c>
      <c r="E848">
        <v>146</v>
      </c>
      <c r="F848">
        <v>214</v>
      </c>
      <c r="G848">
        <v>1003</v>
      </c>
      <c r="H848" t="s">
        <v>13</v>
      </c>
      <c r="I848">
        <f t="shared" si="13"/>
        <v>69</v>
      </c>
      <c r="J848" t="str">
        <f>VLOOKUP(B848,Таксономия!A:D,4)</f>
        <v xml:space="preserve"> Deltaproteobacteria</v>
      </c>
    </row>
    <row r="849" spans="1:10" x14ac:dyDescent="0.3">
      <c r="A849" t="s">
        <v>962</v>
      </c>
      <c r="B849" t="s">
        <v>963</v>
      </c>
      <c r="C849">
        <v>100</v>
      </c>
      <c r="D849" t="s">
        <v>12</v>
      </c>
      <c r="E849">
        <v>35</v>
      </c>
      <c r="F849">
        <v>99</v>
      </c>
      <c r="G849">
        <v>1003</v>
      </c>
      <c r="H849" t="s">
        <v>13</v>
      </c>
      <c r="I849">
        <f t="shared" si="13"/>
        <v>65</v>
      </c>
      <c r="J849" t="str">
        <f>VLOOKUP(B849,Таксономия!A:D,4)</f>
        <v xml:space="preserve"> Deltaproteobacteria</v>
      </c>
    </row>
    <row r="850" spans="1:10" x14ac:dyDescent="0.3">
      <c r="A850" t="s">
        <v>964</v>
      </c>
      <c r="B850" t="s">
        <v>965</v>
      </c>
      <c r="C850">
        <v>116</v>
      </c>
      <c r="D850" t="s">
        <v>12</v>
      </c>
      <c r="E850">
        <v>41</v>
      </c>
      <c r="F850">
        <v>107</v>
      </c>
      <c r="G850">
        <v>1003</v>
      </c>
      <c r="H850" t="s">
        <v>13</v>
      </c>
      <c r="I850">
        <f t="shared" si="13"/>
        <v>67</v>
      </c>
      <c r="J850" t="str">
        <f>VLOOKUP(B850,Таксономия!A:D,4)</f>
        <v xml:space="preserve"> Desulfurobacteriales</v>
      </c>
    </row>
    <row r="851" spans="1:10" x14ac:dyDescent="0.3">
      <c r="A851" t="s">
        <v>966</v>
      </c>
      <c r="B851" t="s">
        <v>967</v>
      </c>
      <c r="C851">
        <v>138</v>
      </c>
      <c r="D851" t="s">
        <v>12</v>
      </c>
      <c r="E851">
        <v>25</v>
      </c>
      <c r="F851">
        <v>93</v>
      </c>
      <c r="G851">
        <v>1003</v>
      </c>
      <c r="H851" t="s">
        <v>13</v>
      </c>
      <c r="I851">
        <f t="shared" si="13"/>
        <v>69</v>
      </c>
      <c r="J851" t="str">
        <f>VLOOKUP(B851,Таксономия!A:D,4)</f>
        <v xml:space="preserve"> Desulfurobacteriales</v>
      </c>
    </row>
    <row r="852" spans="1:10" x14ac:dyDescent="0.3">
      <c r="A852" t="s">
        <v>968</v>
      </c>
      <c r="B852" t="s">
        <v>969</v>
      </c>
      <c r="C852">
        <v>300</v>
      </c>
      <c r="D852" t="s">
        <v>12</v>
      </c>
      <c r="E852">
        <v>51</v>
      </c>
      <c r="F852">
        <v>111</v>
      </c>
      <c r="G852">
        <v>1003</v>
      </c>
      <c r="H852" t="s">
        <v>13</v>
      </c>
      <c r="I852">
        <f t="shared" si="13"/>
        <v>61</v>
      </c>
      <c r="J852" t="str">
        <f>VLOOKUP(B852,Таксономия!A:D,4)</f>
        <v xml:space="preserve"> Acidobacteriales</v>
      </c>
    </row>
    <row r="853" spans="1:10" x14ac:dyDescent="0.3">
      <c r="A853" t="s">
        <v>968</v>
      </c>
      <c r="B853" t="s">
        <v>969</v>
      </c>
      <c r="C853">
        <v>300</v>
      </c>
      <c r="D853" t="s">
        <v>12</v>
      </c>
      <c r="E853">
        <v>126</v>
      </c>
      <c r="F853">
        <v>199</v>
      </c>
      <c r="G853">
        <v>1003</v>
      </c>
      <c r="H853" t="s">
        <v>13</v>
      </c>
      <c r="I853">
        <f t="shared" si="13"/>
        <v>74</v>
      </c>
      <c r="J853" t="str">
        <f>VLOOKUP(B853,Таксономия!A:D,4)</f>
        <v xml:space="preserve"> Acidobacteriales</v>
      </c>
    </row>
    <row r="854" spans="1:10" x14ac:dyDescent="0.3">
      <c r="A854" t="s">
        <v>970</v>
      </c>
      <c r="B854" t="s">
        <v>971</v>
      </c>
      <c r="C854">
        <v>77</v>
      </c>
      <c r="D854" t="s">
        <v>12</v>
      </c>
      <c r="E854">
        <v>1</v>
      </c>
      <c r="F854">
        <v>68</v>
      </c>
      <c r="G854">
        <v>1003</v>
      </c>
      <c r="H854" t="s">
        <v>13</v>
      </c>
      <c r="I854">
        <f t="shared" si="13"/>
        <v>68</v>
      </c>
      <c r="J854" t="str">
        <f>VLOOKUP(B854,Таксономия!A:D,4)</f>
        <v xml:space="preserve"> Acidobacteriales</v>
      </c>
    </row>
    <row r="855" spans="1:10" x14ac:dyDescent="0.3">
      <c r="A855" t="s">
        <v>972</v>
      </c>
      <c r="B855" t="s">
        <v>973</v>
      </c>
      <c r="C855">
        <v>728</v>
      </c>
      <c r="D855" t="s">
        <v>10</v>
      </c>
      <c r="E855">
        <v>578</v>
      </c>
      <c r="F855">
        <v>711</v>
      </c>
      <c r="G855">
        <v>858</v>
      </c>
      <c r="H855" t="s">
        <v>11</v>
      </c>
      <c r="I855">
        <f t="shared" si="13"/>
        <v>134</v>
      </c>
      <c r="J855" t="str">
        <f>VLOOKUP(B855,Таксономия!A:D,4)</f>
        <v xml:space="preserve"> Acidobacteriales</v>
      </c>
    </row>
    <row r="856" spans="1:10" x14ac:dyDescent="0.3">
      <c r="A856" t="s">
        <v>972</v>
      </c>
      <c r="B856" t="s">
        <v>973</v>
      </c>
      <c r="C856">
        <v>728</v>
      </c>
      <c r="D856" t="s">
        <v>12</v>
      </c>
      <c r="E856">
        <v>290</v>
      </c>
      <c r="F856">
        <v>357</v>
      </c>
      <c r="G856">
        <v>1003</v>
      </c>
      <c r="H856" t="s">
        <v>13</v>
      </c>
      <c r="I856">
        <f t="shared" si="13"/>
        <v>68</v>
      </c>
      <c r="J856" t="str">
        <f>VLOOKUP(B856,Таксономия!A:D,4)</f>
        <v xml:space="preserve"> Acidobacteriales</v>
      </c>
    </row>
    <row r="857" spans="1:10" x14ac:dyDescent="0.3">
      <c r="A857" t="s">
        <v>974</v>
      </c>
      <c r="B857" t="s">
        <v>975</v>
      </c>
      <c r="C857">
        <v>96</v>
      </c>
      <c r="D857" t="s">
        <v>12</v>
      </c>
      <c r="E857">
        <v>34</v>
      </c>
      <c r="F857">
        <v>94</v>
      </c>
      <c r="G857">
        <v>1003</v>
      </c>
      <c r="H857" t="s">
        <v>13</v>
      </c>
      <c r="I857">
        <f t="shared" si="13"/>
        <v>61</v>
      </c>
      <c r="J857" t="str">
        <f>VLOOKUP(B857,Таксономия!A:D,4)</f>
        <v xml:space="preserve"> Deltaproteobacteria</v>
      </c>
    </row>
    <row r="858" spans="1:10" x14ac:dyDescent="0.3">
      <c r="A858" t="s">
        <v>976</v>
      </c>
      <c r="B858" t="s">
        <v>977</v>
      </c>
      <c r="C858">
        <v>340</v>
      </c>
      <c r="D858" t="s">
        <v>12</v>
      </c>
      <c r="E858">
        <v>38</v>
      </c>
      <c r="F858">
        <v>103</v>
      </c>
      <c r="G858">
        <v>1003</v>
      </c>
      <c r="H858" t="s">
        <v>13</v>
      </c>
      <c r="I858">
        <f t="shared" si="13"/>
        <v>66</v>
      </c>
      <c r="J858" t="str">
        <f>VLOOKUP(B858,Таксономия!A:D,4)</f>
        <v xml:space="preserve"> Deltaproteobacteria</v>
      </c>
    </row>
    <row r="859" spans="1:10" x14ac:dyDescent="0.3">
      <c r="A859" t="s">
        <v>976</v>
      </c>
      <c r="B859" t="s">
        <v>977</v>
      </c>
      <c r="C859">
        <v>340</v>
      </c>
      <c r="D859" t="s">
        <v>12</v>
      </c>
      <c r="E859">
        <v>119</v>
      </c>
      <c r="F859">
        <v>182</v>
      </c>
      <c r="G859">
        <v>1003</v>
      </c>
      <c r="H859" t="s">
        <v>13</v>
      </c>
      <c r="I859">
        <f t="shared" si="13"/>
        <v>64</v>
      </c>
      <c r="J859" t="str">
        <f>VLOOKUP(B859,Таксономия!A:D,4)</f>
        <v xml:space="preserve"> Deltaproteobacteria</v>
      </c>
    </row>
    <row r="860" spans="1:10" x14ac:dyDescent="0.3">
      <c r="A860" t="s">
        <v>976</v>
      </c>
      <c r="B860" t="s">
        <v>977</v>
      </c>
      <c r="C860">
        <v>340</v>
      </c>
      <c r="D860" t="s">
        <v>12</v>
      </c>
      <c r="E860">
        <v>199</v>
      </c>
      <c r="F860">
        <v>261</v>
      </c>
      <c r="G860">
        <v>1003</v>
      </c>
      <c r="H860" t="s">
        <v>13</v>
      </c>
      <c r="I860">
        <f t="shared" si="13"/>
        <v>63</v>
      </c>
      <c r="J860" t="str">
        <f>VLOOKUP(B860,Таксономия!A:D,4)</f>
        <v xml:space="preserve"> Deltaproteobacteria</v>
      </c>
    </row>
    <row r="861" spans="1:10" x14ac:dyDescent="0.3">
      <c r="A861" t="s">
        <v>976</v>
      </c>
      <c r="B861" t="s">
        <v>977</v>
      </c>
      <c r="C861">
        <v>340</v>
      </c>
      <c r="D861" t="s">
        <v>12</v>
      </c>
      <c r="E861">
        <v>277</v>
      </c>
      <c r="F861">
        <v>339</v>
      </c>
      <c r="G861">
        <v>1003</v>
      </c>
      <c r="H861" t="s">
        <v>13</v>
      </c>
      <c r="I861">
        <f t="shared" si="13"/>
        <v>63</v>
      </c>
      <c r="J861" t="str">
        <f>VLOOKUP(B861,Таксономия!A:D,4)</f>
        <v xml:space="preserve"> Deltaproteobacteria</v>
      </c>
    </row>
    <row r="862" spans="1:10" x14ac:dyDescent="0.3">
      <c r="A862" t="s">
        <v>978</v>
      </c>
      <c r="B862" t="s">
        <v>979</v>
      </c>
      <c r="C862">
        <v>277</v>
      </c>
      <c r="D862" t="s">
        <v>12</v>
      </c>
      <c r="E862">
        <v>71</v>
      </c>
      <c r="F862">
        <v>138</v>
      </c>
      <c r="G862">
        <v>1003</v>
      </c>
      <c r="H862" t="s">
        <v>13</v>
      </c>
      <c r="I862">
        <f t="shared" si="13"/>
        <v>68</v>
      </c>
      <c r="J862" t="str">
        <f>VLOOKUP(B862,Таксономия!A:D,4)</f>
        <v xml:space="preserve"> Deltaproteobacteria</v>
      </c>
    </row>
    <row r="863" spans="1:10" x14ac:dyDescent="0.3">
      <c r="A863" t="s">
        <v>978</v>
      </c>
      <c r="B863" t="s">
        <v>979</v>
      </c>
      <c r="C863">
        <v>277</v>
      </c>
      <c r="D863" t="s">
        <v>12</v>
      </c>
      <c r="E863">
        <v>208</v>
      </c>
      <c r="F863">
        <v>272</v>
      </c>
      <c r="G863">
        <v>1003</v>
      </c>
      <c r="H863" t="s">
        <v>13</v>
      </c>
      <c r="I863">
        <f t="shared" si="13"/>
        <v>65</v>
      </c>
      <c r="J863" t="str">
        <f>VLOOKUP(B863,Таксономия!A:D,4)</f>
        <v xml:space="preserve"> Deltaproteobacteria</v>
      </c>
    </row>
    <row r="864" spans="1:10" x14ac:dyDescent="0.3">
      <c r="A864" t="s">
        <v>980</v>
      </c>
      <c r="B864" t="s">
        <v>981</v>
      </c>
      <c r="C864">
        <v>264</v>
      </c>
      <c r="D864" t="s">
        <v>12</v>
      </c>
      <c r="E864">
        <v>50</v>
      </c>
      <c r="F864">
        <v>128</v>
      </c>
      <c r="G864">
        <v>1003</v>
      </c>
      <c r="H864" t="s">
        <v>13</v>
      </c>
      <c r="I864">
        <f t="shared" si="13"/>
        <v>79</v>
      </c>
      <c r="J864" t="str">
        <f>VLOOKUP(B864,Таксономия!A:D,4)</f>
        <v xml:space="preserve"> Deltaproteobacteria</v>
      </c>
    </row>
    <row r="865" spans="1:10" x14ac:dyDescent="0.3">
      <c r="A865" t="s">
        <v>980</v>
      </c>
      <c r="B865" t="s">
        <v>981</v>
      </c>
      <c r="C865">
        <v>264</v>
      </c>
      <c r="D865" t="s">
        <v>12</v>
      </c>
      <c r="E865">
        <v>200</v>
      </c>
      <c r="F865">
        <v>261</v>
      </c>
      <c r="G865">
        <v>1003</v>
      </c>
      <c r="H865" t="s">
        <v>13</v>
      </c>
      <c r="I865">
        <f t="shared" si="13"/>
        <v>62</v>
      </c>
      <c r="J865" t="str">
        <f>VLOOKUP(B865,Таксономия!A:D,4)</f>
        <v xml:space="preserve"> Deltaproteobacteria</v>
      </c>
    </row>
    <row r="866" spans="1:10" x14ac:dyDescent="0.3">
      <c r="A866" t="s">
        <v>980</v>
      </c>
      <c r="B866" t="s">
        <v>981</v>
      </c>
      <c r="C866">
        <v>264</v>
      </c>
      <c r="D866" t="s">
        <v>153</v>
      </c>
      <c r="E866">
        <v>141</v>
      </c>
      <c r="F866">
        <v>199</v>
      </c>
      <c r="G866">
        <v>5</v>
      </c>
      <c r="H866" t="s">
        <v>153</v>
      </c>
      <c r="I866">
        <f t="shared" si="13"/>
        <v>59</v>
      </c>
      <c r="J866" t="str">
        <f>VLOOKUP(B866,Таксономия!A:D,4)</f>
        <v xml:space="preserve"> Deltaproteobacteria</v>
      </c>
    </row>
    <row r="867" spans="1:10" x14ac:dyDescent="0.3">
      <c r="A867" t="s">
        <v>982</v>
      </c>
      <c r="B867" t="s">
        <v>983</v>
      </c>
      <c r="C867">
        <v>94</v>
      </c>
      <c r="D867" t="s">
        <v>12</v>
      </c>
      <c r="E867">
        <v>35</v>
      </c>
      <c r="F867">
        <v>93</v>
      </c>
      <c r="G867">
        <v>1003</v>
      </c>
      <c r="H867" t="s">
        <v>13</v>
      </c>
      <c r="I867">
        <f t="shared" si="13"/>
        <v>59</v>
      </c>
      <c r="J867" t="str">
        <f>VLOOKUP(B867,Таксономия!A:D,4)</f>
        <v xml:space="preserve"> Deltaproteobacteria</v>
      </c>
    </row>
    <row r="868" spans="1:10" x14ac:dyDescent="0.3">
      <c r="A868" t="s">
        <v>984</v>
      </c>
      <c r="B868" t="s">
        <v>985</v>
      </c>
      <c r="C868">
        <v>90</v>
      </c>
      <c r="D868" t="s">
        <v>12</v>
      </c>
      <c r="E868">
        <v>33</v>
      </c>
      <c r="F868">
        <v>89</v>
      </c>
      <c r="G868">
        <v>1003</v>
      </c>
      <c r="H868" t="s">
        <v>13</v>
      </c>
      <c r="I868">
        <f t="shared" si="13"/>
        <v>57</v>
      </c>
      <c r="J868" t="str">
        <f>VLOOKUP(B868,Таксономия!A:D,4)</f>
        <v xml:space="preserve"> Deltaproteobacteria</v>
      </c>
    </row>
    <row r="869" spans="1:10" x14ac:dyDescent="0.3">
      <c r="A869" t="s">
        <v>986</v>
      </c>
      <c r="B869" t="s">
        <v>987</v>
      </c>
      <c r="C869">
        <v>278</v>
      </c>
      <c r="D869" t="s">
        <v>12</v>
      </c>
      <c r="E869">
        <v>100</v>
      </c>
      <c r="F869">
        <v>161</v>
      </c>
      <c r="G869">
        <v>1003</v>
      </c>
      <c r="H869" t="s">
        <v>13</v>
      </c>
      <c r="I869">
        <f t="shared" si="13"/>
        <v>62</v>
      </c>
      <c r="J869" t="str">
        <f>VLOOKUP(B869,Таксономия!A:D,4)</f>
        <v xml:space="preserve"> Deltaproteobacteria</v>
      </c>
    </row>
    <row r="870" spans="1:10" x14ac:dyDescent="0.3">
      <c r="A870" t="s">
        <v>986</v>
      </c>
      <c r="B870" t="s">
        <v>987</v>
      </c>
      <c r="C870">
        <v>278</v>
      </c>
      <c r="D870" t="s">
        <v>988</v>
      </c>
      <c r="E870">
        <v>17</v>
      </c>
      <c r="F870">
        <v>46</v>
      </c>
      <c r="G870">
        <v>3</v>
      </c>
      <c r="H870" t="s">
        <v>988</v>
      </c>
      <c r="I870">
        <f t="shared" si="13"/>
        <v>30</v>
      </c>
      <c r="J870" t="str">
        <f>VLOOKUP(B870,Таксономия!A:D,4)</f>
        <v xml:space="preserve"> Deltaproteobacteria</v>
      </c>
    </row>
    <row r="871" spans="1:10" x14ac:dyDescent="0.3">
      <c r="A871" t="s">
        <v>989</v>
      </c>
      <c r="B871" t="s">
        <v>990</v>
      </c>
      <c r="C871">
        <v>1027</v>
      </c>
      <c r="D871" t="s">
        <v>12</v>
      </c>
      <c r="E871">
        <v>471</v>
      </c>
      <c r="F871">
        <v>546</v>
      </c>
      <c r="G871">
        <v>1003</v>
      </c>
      <c r="H871" t="s">
        <v>13</v>
      </c>
      <c r="I871">
        <f t="shared" si="13"/>
        <v>76</v>
      </c>
      <c r="J871" t="str">
        <f>VLOOKUP(B871,Таксономия!A:D,4)</f>
        <v xml:space="preserve"> Deltaproteobacteria</v>
      </c>
    </row>
    <row r="872" spans="1:10" x14ac:dyDescent="0.3">
      <c r="A872" t="s">
        <v>991</v>
      </c>
      <c r="B872" t="s">
        <v>992</v>
      </c>
      <c r="C872">
        <v>1014</v>
      </c>
      <c r="D872" t="s">
        <v>12</v>
      </c>
      <c r="E872">
        <v>489</v>
      </c>
      <c r="F872">
        <v>550</v>
      </c>
      <c r="G872">
        <v>1003</v>
      </c>
      <c r="H872" t="s">
        <v>13</v>
      </c>
      <c r="I872">
        <f t="shared" si="13"/>
        <v>62</v>
      </c>
      <c r="J872" t="str">
        <f>VLOOKUP(B872,Таксономия!A:D,4)</f>
        <v xml:space="preserve"> Deltaproteobacteria</v>
      </c>
    </row>
    <row r="873" spans="1:10" x14ac:dyDescent="0.3">
      <c r="A873" t="s">
        <v>993</v>
      </c>
      <c r="B873" t="s">
        <v>994</v>
      </c>
      <c r="C873">
        <v>102</v>
      </c>
      <c r="D873" t="s">
        <v>12</v>
      </c>
      <c r="E873">
        <v>37</v>
      </c>
      <c r="F873">
        <v>101</v>
      </c>
      <c r="G873">
        <v>1003</v>
      </c>
      <c r="H873" t="s">
        <v>13</v>
      </c>
      <c r="I873">
        <f t="shared" si="13"/>
        <v>65</v>
      </c>
      <c r="J873" t="str">
        <f>VLOOKUP(B873,Таксономия!A:D,4)</f>
        <v xml:space="preserve"> Deltaproteobacteria</v>
      </c>
    </row>
    <row r="874" spans="1:10" x14ac:dyDescent="0.3">
      <c r="A874" t="s">
        <v>995</v>
      </c>
      <c r="B874" t="s">
        <v>996</v>
      </c>
      <c r="C874">
        <v>102</v>
      </c>
      <c r="D874" t="s">
        <v>12</v>
      </c>
      <c r="E874">
        <v>38</v>
      </c>
      <c r="F874">
        <v>101</v>
      </c>
      <c r="G874">
        <v>1003</v>
      </c>
      <c r="H874" t="s">
        <v>13</v>
      </c>
      <c r="I874">
        <f t="shared" si="13"/>
        <v>64</v>
      </c>
      <c r="J874" t="str">
        <f>VLOOKUP(B874,Таксономия!A:D,4)</f>
        <v xml:space="preserve"> Deltaproteobacteria</v>
      </c>
    </row>
    <row r="875" spans="1:10" x14ac:dyDescent="0.3">
      <c r="A875" t="s">
        <v>997</v>
      </c>
      <c r="B875" t="s">
        <v>998</v>
      </c>
      <c r="C875">
        <v>330</v>
      </c>
      <c r="D875" t="s">
        <v>12</v>
      </c>
      <c r="E875">
        <v>38</v>
      </c>
      <c r="F875">
        <v>103</v>
      </c>
      <c r="G875">
        <v>1003</v>
      </c>
      <c r="H875" t="s">
        <v>13</v>
      </c>
      <c r="I875">
        <f t="shared" si="13"/>
        <v>66</v>
      </c>
      <c r="J875" t="str">
        <f>VLOOKUP(B875,Таксономия!A:D,4)</f>
        <v xml:space="preserve"> Deltaproteobacteria</v>
      </c>
    </row>
    <row r="876" spans="1:10" x14ac:dyDescent="0.3">
      <c r="A876" t="s">
        <v>997</v>
      </c>
      <c r="B876" t="s">
        <v>998</v>
      </c>
      <c r="C876">
        <v>330</v>
      </c>
      <c r="D876" t="s">
        <v>12</v>
      </c>
      <c r="E876">
        <v>117</v>
      </c>
      <c r="F876">
        <v>177</v>
      </c>
      <c r="G876">
        <v>1003</v>
      </c>
      <c r="H876" t="s">
        <v>13</v>
      </c>
      <c r="I876">
        <f t="shared" si="13"/>
        <v>61</v>
      </c>
      <c r="J876" t="str">
        <f>VLOOKUP(B876,Таксономия!A:D,4)</f>
        <v xml:space="preserve"> Deltaproteobacteria</v>
      </c>
    </row>
    <row r="877" spans="1:10" x14ac:dyDescent="0.3">
      <c r="A877" t="s">
        <v>997</v>
      </c>
      <c r="B877" t="s">
        <v>998</v>
      </c>
      <c r="C877">
        <v>330</v>
      </c>
      <c r="D877" t="s">
        <v>12</v>
      </c>
      <c r="E877">
        <v>192</v>
      </c>
      <c r="F877">
        <v>252</v>
      </c>
      <c r="G877">
        <v>1003</v>
      </c>
      <c r="H877" t="s">
        <v>13</v>
      </c>
      <c r="I877">
        <f t="shared" si="13"/>
        <v>61</v>
      </c>
      <c r="J877" t="str">
        <f>VLOOKUP(B877,Таксономия!A:D,4)</f>
        <v xml:space="preserve"> Deltaproteobacteria</v>
      </c>
    </row>
    <row r="878" spans="1:10" x14ac:dyDescent="0.3">
      <c r="A878" t="s">
        <v>997</v>
      </c>
      <c r="B878" t="s">
        <v>998</v>
      </c>
      <c r="C878">
        <v>330</v>
      </c>
      <c r="D878" t="s">
        <v>12</v>
      </c>
      <c r="E878">
        <v>266</v>
      </c>
      <c r="F878">
        <v>328</v>
      </c>
      <c r="G878">
        <v>1003</v>
      </c>
      <c r="H878" t="s">
        <v>13</v>
      </c>
      <c r="I878">
        <f t="shared" si="13"/>
        <v>63</v>
      </c>
      <c r="J878" t="str">
        <f>VLOOKUP(B878,Таксономия!A:D,4)</f>
        <v xml:space="preserve"> Deltaproteobacteria</v>
      </c>
    </row>
    <row r="879" spans="1:10" x14ac:dyDescent="0.3">
      <c r="A879" t="s">
        <v>999</v>
      </c>
      <c r="B879" t="s">
        <v>1000</v>
      </c>
      <c r="C879">
        <v>89</v>
      </c>
      <c r="D879" t="s">
        <v>12</v>
      </c>
      <c r="E879">
        <v>33</v>
      </c>
      <c r="F879">
        <v>88</v>
      </c>
      <c r="G879">
        <v>1003</v>
      </c>
      <c r="H879" t="s">
        <v>13</v>
      </c>
      <c r="I879">
        <f t="shared" si="13"/>
        <v>56</v>
      </c>
      <c r="J879" t="str">
        <f>VLOOKUP(B879,Таксономия!A:D,4)</f>
        <v xml:space="preserve"> Deltaproteobacteria</v>
      </c>
    </row>
    <row r="880" spans="1:10" x14ac:dyDescent="0.3">
      <c r="A880" t="s">
        <v>1001</v>
      </c>
      <c r="B880" t="s">
        <v>1002</v>
      </c>
      <c r="C880">
        <v>467</v>
      </c>
      <c r="D880" t="s">
        <v>10</v>
      </c>
      <c r="E880">
        <v>41</v>
      </c>
      <c r="F880">
        <v>179</v>
      </c>
      <c r="G880">
        <v>858</v>
      </c>
      <c r="H880" t="s">
        <v>11</v>
      </c>
      <c r="I880">
        <f t="shared" si="13"/>
        <v>139</v>
      </c>
      <c r="J880" t="str">
        <f>VLOOKUP(B880,Таксономия!A:D,4)</f>
        <v xml:space="preserve"> Deltaproteobacteria</v>
      </c>
    </row>
    <row r="881" spans="1:10" x14ac:dyDescent="0.3">
      <c r="A881" t="s">
        <v>1001</v>
      </c>
      <c r="B881" t="s">
        <v>1002</v>
      </c>
      <c r="C881">
        <v>467</v>
      </c>
      <c r="D881" t="s">
        <v>12</v>
      </c>
      <c r="E881">
        <v>199</v>
      </c>
      <c r="F881">
        <v>271</v>
      </c>
      <c r="G881">
        <v>1003</v>
      </c>
      <c r="H881" t="s">
        <v>13</v>
      </c>
      <c r="I881">
        <f t="shared" si="13"/>
        <v>73</v>
      </c>
      <c r="J881" t="str">
        <f>VLOOKUP(B881,Таксономия!A:D,4)</f>
        <v xml:space="preserve"> Deltaproteobacteria</v>
      </c>
    </row>
    <row r="882" spans="1:10" x14ac:dyDescent="0.3">
      <c r="A882" t="s">
        <v>1001</v>
      </c>
      <c r="B882" t="s">
        <v>1002</v>
      </c>
      <c r="C882">
        <v>467</v>
      </c>
      <c r="D882" t="s">
        <v>65</v>
      </c>
      <c r="E882">
        <v>281</v>
      </c>
      <c r="F882">
        <v>453</v>
      </c>
      <c r="G882">
        <v>134</v>
      </c>
      <c r="H882" t="s">
        <v>66</v>
      </c>
      <c r="I882">
        <f t="shared" si="13"/>
        <v>173</v>
      </c>
      <c r="J882" t="str">
        <f>VLOOKUP(B882,Таксономия!A:D,4)</f>
        <v xml:space="preserve"> Deltaproteobacteria</v>
      </c>
    </row>
    <row r="883" spans="1:10" x14ac:dyDescent="0.3">
      <c r="A883" t="s">
        <v>1003</v>
      </c>
      <c r="B883" t="s">
        <v>1004</v>
      </c>
      <c r="C883">
        <v>191</v>
      </c>
      <c r="D883" t="s">
        <v>12</v>
      </c>
      <c r="E883">
        <v>135</v>
      </c>
      <c r="F883">
        <v>191</v>
      </c>
      <c r="G883">
        <v>1003</v>
      </c>
      <c r="H883" t="s">
        <v>13</v>
      </c>
      <c r="I883">
        <f t="shared" si="13"/>
        <v>57</v>
      </c>
      <c r="J883" t="str">
        <f>VLOOKUP(B883,Таксономия!A:D,4)</f>
        <v xml:space="preserve"> Deltaproteobacteria</v>
      </c>
    </row>
    <row r="884" spans="1:10" x14ac:dyDescent="0.3">
      <c r="A884" t="s">
        <v>1003</v>
      </c>
      <c r="B884" t="s">
        <v>1004</v>
      </c>
      <c r="C884">
        <v>191</v>
      </c>
      <c r="D884" t="s">
        <v>146</v>
      </c>
      <c r="E884">
        <v>39</v>
      </c>
      <c r="F884">
        <v>134</v>
      </c>
      <c r="G884">
        <v>4</v>
      </c>
      <c r="H884" t="s">
        <v>146</v>
      </c>
      <c r="I884">
        <f t="shared" si="13"/>
        <v>96</v>
      </c>
      <c r="J884" t="str">
        <f>VLOOKUP(B884,Таксономия!A:D,4)</f>
        <v xml:space="preserve"> Deltaproteobacteria</v>
      </c>
    </row>
    <row r="885" spans="1:10" x14ac:dyDescent="0.3">
      <c r="A885" t="s">
        <v>1005</v>
      </c>
      <c r="B885" t="s">
        <v>1006</v>
      </c>
      <c r="C885">
        <v>1286</v>
      </c>
      <c r="D885" t="s">
        <v>10</v>
      </c>
      <c r="E885">
        <v>488</v>
      </c>
      <c r="F885">
        <v>606</v>
      </c>
      <c r="G885">
        <v>858</v>
      </c>
      <c r="H885" t="s">
        <v>11</v>
      </c>
      <c r="I885">
        <f t="shared" si="13"/>
        <v>119</v>
      </c>
      <c r="J885" t="str">
        <f>VLOOKUP(B885,Таксономия!A:D,4)</f>
        <v xml:space="preserve"> Deltaproteobacteria</v>
      </c>
    </row>
    <row r="886" spans="1:10" x14ac:dyDescent="0.3">
      <c r="A886" t="s">
        <v>1005</v>
      </c>
      <c r="B886" t="s">
        <v>1006</v>
      </c>
      <c r="C886">
        <v>1286</v>
      </c>
      <c r="D886" t="s">
        <v>10</v>
      </c>
      <c r="E886">
        <v>962</v>
      </c>
      <c r="F886">
        <v>1071</v>
      </c>
      <c r="G886">
        <v>858</v>
      </c>
      <c r="H886" t="s">
        <v>11</v>
      </c>
      <c r="I886">
        <f t="shared" si="13"/>
        <v>110</v>
      </c>
      <c r="J886" t="str">
        <f>VLOOKUP(B886,Таксономия!A:D,4)</f>
        <v xml:space="preserve"> Deltaproteobacteria</v>
      </c>
    </row>
    <row r="887" spans="1:10" x14ac:dyDescent="0.3">
      <c r="A887" t="s">
        <v>1005</v>
      </c>
      <c r="B887" t="s">
        <v>1006</v>
      </c>
      <c r="C887">
        <v>1286</v>
      </c>
      <c r="D887" t="s">
        <v>12</v>
      </c>
      <c r="E887">
        <v>672</v>
      </c>
      <c r="F887">
        <v>736</v>
      </c>
      <c r="G887">
        <v>1003</v>
      </c>
      <c r="H887" t="s">
        <v>13</v>
      </c>
      <c r="I887">
        <f t="shared" si="13"/>
        <v>65</v>
      </c>
      <c r="J887" t="str">
        <f>VLOOKUP(B887,Таксономия!A:D,4)</f>
        <v xml:space="preserve"> Deltaproteobacteria</v>
      </c>
    </row>
    <row r="888" spans="1:10" x14ac:dyDescent="0.3">
      <c r="A888" t="s">
        <v>1005</v>
      </c>
      <c r="B888" t="s">
        <v>1006</v>
      </c>
      <c r="C888">
        <v>1286</v>
      </c>
      <c r="D888" t="s">
        <v>12</v>
      </c>
      <c r="E888">
        <v>1140</v>
      </c>
      <c r="F888">
        <v>1206</v>
      </c>
      <c r="G888">
        <v>1003</v>
      </c>
      <c r="H888" t="s">
        <v>13</v>
      </c>
      <c r="I888">
        <f t="shared" si="13"/>
        <v>67</v>
      </c>
      <c r="J888" t="str">
        <f>VLOOKUP(B888,Таксономия!A:D,4)</f>
        <v xml:space="preserve"> Deltaproteobacteria</v>
      </c>
    </row>
    <row r="889" spans="1:10" x14ac:dyDescent="0.3">
      <c r="A889" t="s">
        <v>1005</v>
      </c>
      <c r="B889" t="s">
        <v>1006</v>
      </c>
      <c r="C889">
        <v>1286</v>
      </c>
      <c r="D889" t="s">
        <v>1007</v>
      </c>
      <c r="E889">
        <v>928</v>
      </c>
      <c r="F889">
        <v>961</v>
      </c>
      <c r="G889">
        <v>245</v>
      </c>
      <c r="H889" t="s">
        <v>1007</v>
      </c>
      <c r="I889">
        <f t="shared" si="13"/>
        <v>34</v>
      </c>
      <c r="J889" t="str">
        <f>VLOOKUP(B889,Таксономия!A:D,4)</f>
        <v xml:space="preserve"> Deltaproteobacteria</v>
      </c>
    </row>
    <row r="890" spans="1:10" x14ac:dyDescent="0.3">
      <c r="A890" t="s">
        <v>1005</v>
      </c>
      <c r="B890" t="s">
        <v>1006</v>
      </c>
      <c r="C890">
        <v>1286</v>
      </c>
      <c r="D890" t="s">
        <v>1008</v>
      </c>
      <c r="E890">
        <v>329</v>
      </c>
      <c r="F890">
        <v>361</v>
      </c>
      <c r="G890">
        <v>340</v>
      </c>
      <c r="H890" t="s">
        <v>1008</v>
      </c>
      <c r="I890">
        <f t="shared" si="13"/>
        <v>33</v>
      </c>
      <c r="J890" t="str">
        <f>VLOOKUP(B890,Таксономия!A:D,4)</f>
        <v xml:space="preserve"> Deltaproteobacteria</v>
      </c>
    </row>
    <row r="891" spans="1:10" x14ac:dyDescent="0.3">
      <c r="A891" t="s">
        <v>1009</v>
      </c>
      <c r="B891" t="s">
        <v>1010</v>
      </c>
      <c r="C891">
        <v>312</v>
      </c>
      <c r="D891" t="s">
        <v>12</v>
      </c>
      <c r="E891">
        <v>51</v>
      </c>
      <c r="F891">
        <v>112</v>
      </c>
      <c r="G891">
        <v>1003</v>
      </c>
      <c r="H891" t="s">
        <v>13</v>
      </c>
      <c r="I891">
        <f t="shared" si="13"/>
        <v>62</v>
      </c>
      <c r="J891" t="str">
        <f>VLOOKUP(B891,Таксономия!A:D,4)</f>
        <v xml:space="preserve"> Acidobacteriales</v>
      </c>
    </row>
    <row r="892" spans="1:10" x14ac:dyDescent="0.3">
      <c r="A892" t="s">
        <v>1009</v>
      </c>
      <c r="B892" t="s">
        <v>1010</v>
      </c>
      <c r="C892">
        <v>312</v>
      </c>
      <c r="D892" t="s">
        <v>12</v>
      </c>
      <c r="E892">
        <v>126</v>
      </c>
      <c r="F892">
        <v>218</v>
      </c>
      <c r="G892">
        <v>1003</v>
      </c>
      <c r="H892" t="s">
        <v>13</v>
      </c>
      <c r="I892">
        <f t="shared" si="13"/>
        <v>93</v>
      </c>
      <c r="J892" t="str">
        <f>VLOOKUP(B892,Таксономия!A:D,4)</f>
        <v xml:space="preserve"> Acidobacteriales</v>
      </c>
    </row>
    <row r="893" spans="1:10" x14ac:dyDescent="0.3">
      <c r="A893" t="s">
        <v>1011</v>
      </c>
      <c r="B893" t="s">
        <v>1012</v>
      </c>
      <c r="C893">
        <v>442</v>
      </c>
      <c r="D893" t="s">
        <v>31</v>
      </c>
      <c r="E893">
        <v>35</v>
      </c>
      <c r="F893">
        <v>125</v>
      </c>
      <c r="G893">
        <v>12531</v>
      </c>
      <c r="H893" t="s">
        <v>32</v>
      </c>
      <c r="I893">
        <f t="shared" si="13"/>
        <v>91</v>
      </c>
      <c r="J893" t="str">
        <f>VLOOKUP(B893,Таксономия!A:D,4)</f>
        <v xml:space="preserve"> Flavobacteriia</v>
      </c>
    </row>
    <row r="894" spans="1:10" x14ac:dyDescent="0.3">
      <c r="A894" t="s">
        <v>1011</v>
      </c>
      <c r="B894" t="s">
        <v>1012</v>
      </c>
      <c r="C894">
        <v>442</v>
      </c>
      <c r="D894" t="s">
        <v>12</v>
      </c>
      <c r="E894">
        <v>356</v>
      </c>
      <c r="F894">
        <v>442</v>
      </c>
      <c r="G894">
        <v>1003</v>
      </c>
      <c r="H894" t="s">
        <v>13</v>
      </c>
      <c r="I894">
        <f t="shared" si="13"/>
        <v>87</v>
      </c>
      <c r="J894" t="str">
        <f>VLOOKUP(B894,Таксономия!A:D,4)</f>
        <v xml:space="preserve"> Flavobacteriia</v>
      </c>
    </row>
    <row r="895" spans="1:10" x14ac:dyDescent="0.3">
      <c r="A895" t="s">
        <v>1013</v>
      </c>
      <c r="B895" t="s">
        <v>1014</v>
      </c>
      <c r="C895">
        <v>531</v>
      </c>
      <c r="D895" t="s">
        <v>27</v>
      </c>
      <c r="E895">
        <v>273</v>
      </c>
      <c r="F895">
        <v>369</v>
      </c>
      <c r="G895">
        <v>410</v>
      </c>
      <c r="H895" t="s">
        <v>28</v>
      </c>
      <c r="I895">
        <f t="shared" si="13"/>
        <v>97</v>
      </c>
      <c r="J895" t="str">
        <f>VLOOKUP(B895,Таксономия!A:D,4)</f>
        <v xml:space="preserve"> Deltaproteobacteria</v>
      </c>
    </row>
    <row r="896" spans="1:10" x14ac:dyDescent="0.3">
      <c r="A896" t="s">
        <v>1013</v>
      </c>
      <c r="B896" t="s">
        <v>1014</v>
      </c>
      <c r="C896">
        <v>531</v>
      </c>
      <c r="D896" t="s">
        <v>27</v>
      </c>
      <c r="E896">
        <v>433</v>
      </c>
      <c r="F896">
        <v>529</v>
      </c>
      <c r="G896">
        <v>410</v>
      </c>
      <c r="H896" t="s">
        <v>28</v>
      </c>
      <c r="I896">
        <f t="shared" si="13"/>
        <v>97</v>
      </c>
      <c r="J896" t="str">
        <f>VLOOKUP(B896,Таксономия!A:D,4)</f>
        <v xml:space="preserve"> Deltaproteobacteria</v>
      </c>
    </row>
    <row r="897" spans="1:10" x14ac:dyDescent="0.3">
      <c r="A897" t="s">
        <v>1013</v>
      </c>
      <c r="B897" t="s">
        <v>1014</v>
      </c>
      <c r="C897">
        <v>531</v>
      </c>
      <c r="D897" t="s">
        <v>12</v>
      </c>
      <c r="E897">
        <v>60</v>
      </c>
      <c r="F897">
        <v>144</v>
      </c>
      <c r="G897">
        <v>1003</v>
      </c>
      <c r="H897" t="s">
        <v>13</v>
      </c>
      <c r="I897">
        <f t="shared" si="13"/>
        <v>85</v>
      </c>
      <c r="J897" t="str">
        <f>VLOOKUP(B897,Таксономия!A:D,4)</f>
        <v xml:space="preserve"> Deltaproteobacteria</v>
      </c>
    </row>
    <row r="898" spans="1:10" x14ac:dyDescent="0.3">
      <c r="A898" t="s">
        <v>1013</v>
      </c>
      <c r="B898" t="s">
        <v>1014</v>
      </c>
      <c r="C898">
        <v>531</v>
      </c>
      <c r="D898" t="s">
        <v>12</v>
      </c>
      <c r="E898">
        <v>161</v>
      </c>
      <c r="F898">
        <v>239</v>
      </c>
      <c r="G898">
        <v>1003</v>
      </c>
      <c r="H898" t="s">
        <v>13</v>
      </c>
      <c r="I898">
        <f t="shared" si="13"/>
        <v>79</v>
      </c>
      <c r="J898" t="str">
        <f>VLOOKUP(B898,Таксономия!A:D,4)</f>
        <v xml:space="preserve"> Deltaproteobacteria</v>
      </c>
    </row>
    <row r="899" spans="1:10" x14ac:dyDescent="0.3">
      <c r="A899" t="s">
        <v>1015</v>
      </c>
      <c r="B899" t="s">
        <v>1016</v>
      </c>
      <c r="C899">
        <v>469</v>
      </c>
      <c r="D899" t="s">
        <v>31</v>
      </c>
      <c r="E899">
        <v>30</v>
      </c>
      <c r="F899">
        <v>125</v>
      </c>
      <c r="G899">
        <v>12531</v>
      </c>
      <c r="H899" t="s">
        <v>32</v>
      </c>
      <c r="I899">
        <f t="shared" ref="I899:I962" si="14">F899-E899+1</f>
        <v>96</v>
      </c>
      <c r="J899" t="str">
        <f>VLOOKUP(B899,Таксономия!A:D,4)</f>
        <v xml:space="preserve"> Flavobacteriia</v>
      </c>
    </row>
    <row r="900" spans="1:10" x14ac:dyDescent="0.3">
      <c r="A900" t="s">
        <v>1015</v>
      </c>
      <c r="B900" t="s">
        <v>1016</v>
      </c>
      <c r="C900">
        <v>469</v>
      </c>
      <c r="D900" t="s">
        <v>12</v>
      </c>
      <c r="E900">
        <v>244</v>
      </c>
      <c r="F900">
        <v>309</v>
      </c>
      <c r="G900">
        <v>1003</v>
      </c>
      <c r="H900" t="s">
        <v>13</v>
      </c>
      <c r="I900">
        <f t="shared" si="14"/>
        <v>66</v>
      </c>
      <c r="J900" t="str">
        <f>VLOOKUP(B900,Таксономия!A:D,4)</f>
        <v xml:space="preserve"> Flavobacteriia</v>
      </c>
    </row>
    <row r="901" spans="1:10" x14ac:dyDescent="0.3">
      <c r="A901" t="s">
        <v>1015</v>
      </c>
      <c r="B901" t="s">
        <v>1016</v>
      </c>
      <c r="C901">
        <v>469</v>
      </c>
      <c r="D901" t="s">
        <v>12</v>
      </c>
      <c r="E901">
        <v>354</v>
      </c>
      <c r="F901">
        <v>469</v>
      </c>
      <c r="G901">
        <v>1003</v>
      </c>
      <c r="H901" t="s">
        <v>13</v>
      </c>
      <c r="I901">
        <f t="shared" si="14"/>
        <v>116</v>
      </c>
      <c r="J901" t="str">
        <f>VLOOKUP(B901,Таксономия!A:D,4)</f>
        <v xml:space="preserve"> Flavobacteriia</v>
      </c>
    </row>
    <row r="902" spans="1:10" x14ac:dyDescent="0.3">
      <c r="A902" t="s">
        <v>1017</v>
      </c>
      <c r="B902" t="s">
        <v>1018</v>
      </c>
      <c r="C902">
        <v>442</v>
      </c>
      <c r="D902" t="s">
        <v>31</v>
      </c>
      <c r="E902">
        <v>37</v>
      </c>
      <c r="F902">
        <v>132</v>
      </c>
      <c r="G902">
        <v>12531</v>
      </c>
      <c r="H902" t="s">
        <v>32</v>
      </c>
      <c r="I902">
        <f t="shared" si="14"/>
        <v>96</v>
      </c>
      <c r="J902" t="str">
        <f>VLOOKUP(B902,Таксономия!A:D,4)</f>
        <v xml:space="preserve"> Flavobacteriia</v>
      </c>
    </row>
    <row r="903" spans="1:10" x14ac:dyDescent="0.3">
      <c r="A903" t="s">
        <v>1017</v>
      </c>
      <c r="B903" t="s">
        <v>1018</v>
      </c>
      <c r="C903">
        <v>442</v>
      </c>
      <c r="D903" t="s">
        <v>27</v>
      </c>
      <c r="E903">
        <v>236</v>
      </c>
      <c r="F903">
        <v>311</v>
      </c>
      <c r="G903">
        <v>410</v>
      </c>
      <c r="H903" t="s">
        <v>28</v>
      </c>
      <c r="I903">
        <f t="shared" si="14"/>
        <v>76</v>
      </c>
      <c r="J903" t="str">
        <f>VLOOKUP(B903,Таксономия!A:D,4)</f>
        <v xml:space="preserve"> Flavobacteriia</v>
      </c>
    </row>
    <row r="904" spans="1:10" x14ac:dyDescent="0.3">
      <c r="A904" t="s">
        <v>1017</v>
      </c>
      <c r="B904" t="s">
        <v>1018</v>
      </c>
      <c r="C904">
        <v>442</v>
      </c>
      <c r="D904" t="s">
        <v>12</v>
      </c>
      <c r="E904">
        <v>355</v>
      </c>
      <c r="F904">
        <v>442</v>
      </c>
      <c r="G904">
        <v>1003</v>
      </c>
      <c r="H904" t="s">
        <v>13</v>
      </c>
      <c r="I904">
        <f t="shared" si="14"/>
        <v>88</v>
      </c>
      <c r="J904" t="str">
        <f>VLOOKUP(B904,Таксономия!A:D,4)</f>
        <v xml:space="preserve"> Flavobacteriia</v>
      </c>
    </row>
    <row r="905" spans="1:10" x14ac:dyDescent="0.3">
      <c r="A905" t="s">
        <v>1019</v>
      </c>
      <c r="B905" t="s">
        <v>1020</v>
      </c>
      <c r="C905">
        <v>508</v>
      </c>
      <c r="D905" t="s">
        <v>12</v>
      </c>
      <c r="E905">
        <v>27</v>
      </c>
      <c r="F905">
        <v>108</v>
      </c>
      <c r="G905">
        <v>1003</v>
      </c>
      <c r="H905" t="s">
        <v>13</v>
      </c>
      <c r="I905">
        <f t="shared" si="14"/>
        <v>82</v>
      </c>
      <c r="J905" t="str">
        <f>VLOOKUP(B905,Таксономия!A:D,4)</f>
        <v xml:space="preserve"> Desulfurobacteriales</v>
      </c>
    </row>
    <row r="906" spans="1:10" x14ac:dyDescent="0.3">
      <c r="A906" t="s">
        <v>1019</v>
      </c>
      <c r="B906" t="s">
        <v>1020</v>
      </c>
      <c r="C906">
        <v>508</v>
      </c>
      <c r="D906" t="s">
        <v>723</v>
      </c>
      <c r="E906">
        <v>238</v>
      </c>
      <c r="F906">
        <v>430</v>
      </c>
      <c r="G906">
        <v>1428</v>
      </c>
      <c r="H906" t="s">
        <v>724</v>
      </c>
      <c r="I906">
        <f t="shared" si="14"/>
        <v>193</v>
      </c>
      <c r="J906" t="str">
        <f>VLOOKUP(B906,Таксономия!A:D,4)</f>
        <v xml:space="preserve"> Desulfurobacteriales</v>
      </c>
    </row>
    <row r="907" spans="1:10" x14ac:dyDescent="0.3">
      <c r="A907" t="s">
        <v>1021</v>
      </c>
      <c r="B907" t="s">
        <v>1022</v>
      </c>
      <c r="C907">
        <v>113</v>
      </c>
      <c r="D907" t="s">
        <v>12</v>
      </c>
      <c r="E907">
        <v>39</v>
      </c>
      <c r="F907">
        <v>105</v>
      </c>
      <c r="G907">
        <v>1003</v>
      </c>
      <c r="H907" t="s">
        <v>13</v>
      </c>
      <c r="I907">
        <f t="shared" si="14"/>
        <v>67</v>
      </c>
      <c r="J907" t="str">
        <f>VLOOKUP(B907,Таксономия!A:D,4)</f>
        <v xml:space="preserve"> Desulfurobacteriales</v>
      </c>
    </row>
    <row r="908" spans="1:10" x14ac:dyDescent="0.3">
      <c r="A908" t="s">
        <v>1023</v>
      </c>
      <c r="B908" t="s">
        <v>1024</v>
      </c>
      <c r="C908">
        <v>442</v>
      </c>
      <c r="D908" t="s">
        <v>31</v>
      </c>
      <c r="E908">
        <v>49</v>
      </c>
      <c r="F908">
        <v>139</v>
      </c>
      <c r="G908">
        <v>12531</v>
      </c>
      <c r="H908" t="s">
        <v>32</v>
      </c>
      <c r="I908">
        <f t="shared" si="14"/>
        <v>91</v>
      </c>
      <c r="J908" t="str">
        <f>VLOOKUP(B908,Таксономия!A:D,4)</f>
        <v xml:space="preserve"> Sphingobacteriia</v>
      </c>
    </row>
    <row r="909" spans="1:10" x14ac:dyDescent="0.3">
      <c r="A909" t="s">
        <v>1023</v>
      </c>
      <c r="B909" t="s">
        <v>1024</v>
      </c>
      <c r="C909">
        <v>442</v>
      </c>
      <c r="D909" t="s">
        <v>27</v>
      </c>
      <c r="E909">
        <v>247</v>
      </c>
      <c r="F909">
        <v>324</v>
      </c>
      <c r="G909">
        <v>410</v>
      </c>
      <c r="H909" t="s">
        <v>28</v>
      </c>
      <c r="I909">
        <f t="shared" si="14"/>
        <v>78</v>
      </c>
      <c r="J909" t="str">
        <f>VLOOKUP(B909,Таксономия!A:D,4)</f>
        <v xml:space="preserve"> Sphingobacteriia</v>
      </c>
    </row>
    <row r="910" spans="1:10" x14ac:dyDescent="0.3">
      <c r="A910" t="s">
        <v>1023</v>
      </c>
      <c r="B910" t="s">
        <v>1024</v>
      </c>
      <c r="C910">
        <v>442</v>
      </c>
      <c r="D910" t="s">
        <v>12</v>
      </c>
      <c r="E910">
        <v>355</v>
      </c>
      <c r="F910">
        <v>442</v>
      </c>
      <c r="G910">
        <v>1003</v>
      </c>
      <c r="H910" t="s">
        <v>13</v>
      </c>
      <c r="I910">
        <f t="shared" si="14"/>
        <v>88</v>
      </c>
      <c r="J910" t="str">
        <f>VLOOKUP(B910,Таксономия!A:D,4)</f>
        <v xml:space="preserve"> Sphingobacteriia</v>
      </c>
    </row>
    <row r="911" spans="1:10" x14ac:dyDescent="0.3">
      <c r="A911" t="s">
        <v>1025</v>
      </c>
      <c r="B911" t="s">
        <v>1026</v>
      </c>
      <c r="C911">
        <v>229</v>
      </c>
      <c r="D911" t="s">
        <v>27</v>
      </c>
      <c r="E911">
        <v>35</v>
      </c>
      <c r="F911">
        <v>115</v>
      </c>
      <c r="G911">
        <v>410</v>
      </c>
      <c r="H911" t="s">
        <v>28</v>
      </c>
      <c r="I911">
        <f t="shared" si="14"/>
        <v>81</v>
      </c>
      <c r="J911" t="str">
        <f>VLOOKUP(B911,Таксономия!A:D,4)</f>
        <v xml:space="preserve"> Planctomycetia</v>
      </c>
    </row>
    <row r="912" spans="1:10" x14ac:dyDescent="0.3">
      <c r="A912" t="s">
        <v>1025</v>
      </c>
      <c r="B912" t="s">
        <v>1026</v>
      </c>
      <c r="C912">
        <v>229</v>
      </c>
      <c r="D912" t="s">
        <v>12</v>
      </c>
      <c r="E912">
        <v>137</v>
      </c>
      <c r="F912">
        <v>229</v>
      </c>
      <c r="G912">
        <v>1003</v>
      </c>
      <c r="H912" t="s">
        <v>13</v>
      </c>
      <c r="I912">
        <f t="shared" si="14"/>
        <v>93</v>
      </c>
      <c r="J912" t="str">
        <f>VLOOKUP(B912,Таксономия!A:D,4)</f>
        <v xml:space="preserve"> Planctomycetia</v>
      </c>
    </row>
    <row r="913" spans="1:10" x14ac:dyDescent="0.3">
      <c r="A913" t="s">
        <v>1027</v>
      </c>
      <c r="B913" t="s">
        <v>1028</v>
      </c>
      <c r="C913">
        <v>449</v>
      </c>
      <c r="D913" t="s">
        <v>31</v>
      </c>
      <c r="E913">
        <v>35</v>
      </c>
      <c r="F913">
        <v>129</v>
      </c>
      <c r="G913">
        <v>12531</v>
      </c>
      <c r="H913" t="s">
        <v>32</v>
      </c>
      <c r="I913">
        <f t="shared" si="14"/>
        <v>95</v>
      </c>
      <c r="J913" t="str">
        <f>VLOOKUP(B913,Таксономия!A:D,4)</f>
        <v xml:space="preserve"> Planctomycetia</v>
      </c>
    </row>
    <row r="914" spans="1:10" x14ac:dyDescent="0.3">
      <c r="A914" t="s">
        <v>1027</v>
      </c>
      <c r="B914" t="s">
        <v>1028</v>
      </c>
      <c r="C914">
        <v>449</v>
      </c>
      <c r="D914" t="s">
        <v>27</v>
      </c>
      <c r="E914">
        <v>238</v>
      </c>
      <c r="F914">
        <v>313</v>
      </c>
      <c r="G914">
        <v>410</v>
      </c>
      <c r="H914" t="s">
        <v>28</v>
      </c>
      <c r="I914">
        <f t="shared" si="14"/>
        <v>76</v>
      </c>
      <c r="J914" t="str">
        <f>VLOOKUP(B914,Таксономия!A:D,4)</f>
        <v xml:space="preserve"> Planctomycetia</v>
      </c>
    </row>
    <row r="915" spans="1:10" x14ac:dyDescent="0.3">
      <c r="A915" t="s">
        <v>1027</v>
      </c>
      <c r="B915" t="s">
        <v>1028</v>
      </c>
      <c r="C915">
        <v>449</v>
      </c>
      <c r="D915" t="s">
        <v>12</v>
      </c>
      <c r="E915">
        <v>348</v>
      </c>
      <c r="F915">
        <v>449</v>
      </c>
      <c r="G915">
        <v>1003</v>
      </c>
      <c r="H915" t="s">
        <v>13</v>
      </c>
      <c r="I915">
        <f t="shared" si="14"/>
        <v>102</v>
      </c>
      <c r="J915" t="str">
        <f>VLOOKUP(B915,Таксономия!A:D,4)</f>
        <v xml:space="preserve"> Planctomycetia</v>
      </c>
    </row>
    <row r="916" spans="1:10" x14ac:dyDescent="0.3">
      <c r="A916" t="s">
        <v>1029</v>
      </c>
      <c r="B916" t="s">
        <v>1030</v>
      </c>
      <c r="C916">
        <v>444</v>
      </c>
      <c r="D916" t="s">
        <v>27</v>
      </c>
      <c r="E916">
        <v>228</v>
      </c>
      <c r="F916">
        <v>311</v>
      </c>
      <c r="G916">
        <v>410</v>
      </c>
      <c r="H916" t="s">
        <v>28</v>
      </c>
      <c r="I916">
        <f t="shared" si="14"/>
        <v>84</v>
      </c>
      <c r="J916" t="str">
        <f>VLOOKUP(B916,Таксономия!A:D,4)</f>
        <v xml:space="preserve"> Flavobacteriia</v>
      </c>
    </row>
    <row r="917" spans="1:10" x14ac:dyDescent="0.3">
      <c r="A917" t="s">
        <v>1029</v>
      </c>
      <c r="B917" t="s">
        <v>1030</v>
      </c>
      <c r="C917">
        <v>444</v>
      </c>
      <c r="D917" t="s">
        <v>12</v>
      </c>
      <c r="E917">
        <v>328</v>
      </c>
      <c r="F917">
        <v>444</v>
      </c>
      <c r="G917">
        <v>1003</v>
      </c>
      <c r="H917" t="s">
        <v>13</v>
      </c>
      <c r="I917">
        <f t="shared" si="14"/>
        <v>117</v>
      </c>
      <c r="J917" t="str">
        <f>VLOOKUP(B917,Таксономия!A:D,4)</f>
        <v xml:space="preserve"> Flavobacteriia</v>
      </c>
    </row>
    <row r="918" spans="1:10" x14ac:dyDescent="0.3">
      <c r="A918" t="s">
        <v>1029</v>
      </c>
      <c r="B918" t="s">
        <v>1030</v>
      </c>
      <c r="C918">
        <v>444</v>
      </c>
      <c r="D918" t="s">
        <v>306</v>
      </c>
      <c r="E918">
        <v>25</v>
      </c>
      <c r="F918">
        <v>117</v>
      </c>
      <c r="G918">
        <v>9400</v>
      </c>
      <c r="H918" t="s">
        <v>307</v>
      </c>
      <c r="I918">
        <f t="shared" si="14"/>
        <v>93</v>
      </c>
      <c r="J918" t="str">
        <f>VLOOKUP(B918,Таксономия!A:D,4)</f>
        <v xml:space="preserve"> Flavobacteriia</v>
      </c>
    </row>
    <row r="919" spans="1:10" x14ac:dyDescent="0.3">
      <c r="A919" t="s">
        <v>1031</v>
      </c>
      <c r="B919" t="s">
        <v>1032</v>
      </c>
      <c r="C919">
        <v>262</v>
      </c>
      <c r="D919" t="s">
        <v>12</v>
      </c>
      <c r="E919">
        <v>31</v>
      </c>
      <c r="F919">
        <v>128</v>
      </c>
      <c r="G919">
        <v>1003</v>
      </c>
      <c r="H919" t="s">
        <v>13</v>
      </c>
      <c r="I919">
        <f t="shared" si="14"/>
        <v>98</v>
      </c>
      <c r="J919" t="str">
        <f>VLOOKUP(B919,Таксономия!A:D,4)</f>
        <v xml:space="preserve"> Archaeoglobi</v>
      </c>
    </row>
    <row r="920" spans="1:10" x14ac:dyDescent="0.3">
      <c r="A920" t="s">
        <v>1033</v>
      </c>
      <c r="B920" t="s">
        <v>1034</v>
      </c>
      <c r="C920">
        <v>339</v>
      </c>
      <c r="D920" t="s">
        <v>12</v>
      </c>
      <c r="E920">
        <v>110</v>
      </c>
      <c r="F920">
        <v>193</v>
      </c>
      <c r="G920">
        <v>1003</v>
      </c>
      <c r="H920" t="s">
        <v>13</v>
      </c>
      <c r="I920">
        <f t="shared" si="14"/>
        <v>84</v>
      </c>
      <c r="J920" t="str">
        <f>VLOOKUP(B920,Таксономия!A:D,4)</f>
        <v xml:space="preserve"> Archaeoglobi</v>
      </c>
    </row>
    <row r="921" spans="1:10" x14ac:dyDescent="0.3">
      <c r="A921" t="s">
        <v>1035</v>
      </c>
      <c r="B921" t="s">
        <v>1036</v>
      </c>
      <c r="C921">
        <v>183</v>
      </c>
      <c r="D921" t="s">
        <v>12</v>
      </c>
      <c r="E921">
        <v>98</v>
      </c>
      <c r="F921">
        <v>168</v>
      </c>
      <c r="G921">
        <v>1003</v>
      </c>
      <c r="H921" t="s">
        <v>13</v>
      </c>
      <c r="I921">
        <f t="shared" si="14"/>
        <v>71</v>
      </c>
      <c r="J921" t="str">
        <f>VLOOKUP(B921,Таксономия!A:D,4)</f>
        <v xml:space="preserve"> Archaeoglobi</v>
      </c>
    </row>
    <row r="922" spans="1:10" x14ac:dyDescent="0.3">
      <c r="A922" t="s">
        <v>1037</v>
      </c>
      <c r="B922" t="s">
        <v>1038</v>
      </c>
      <c r="C922">
        <v>196</v>
      </c>
      <c r="D922" t="s">
        <v>12</v>
      </c>
      <c r="E922">
        <v>106</v>
      </c>
      <c r="F922">
        <v>180</v>
      </c>
      <c r="G922">
        <v>1003</v>
      </c>
      <c r="H922" t="s">
        <v>13</v>
      </c>
      <c r="I922">
        <f t="shared" si="14"/>
        <v>75</v>
      </c>
      <c r="J922" t="str">
        <f>VLOOKUP(B922,Таксономия!A:D,4)</f>
        <v xml:space="preserve"> Gammaproteobacteria</v>
      </c>
    </row>
    <row r="923" spans="1:10" x14ac:dyDescent="0.3">
      <c r="A923" t="s">
        <v>1039</v>
      </c>
      <c r="B923" t="s">
        <v>1040</v>
      </c>
      <c r="C923">
        <v>227</v>
      </c>
      <c r="D923" t="s">
        <v>27</v>
      </c>
      <c r="E923">
        <v>37</v>
      </c>
      <c r="F923">
        <v>107</v>
      </c>
      <c r="G923">
        <v>410</v>
      </c>
      <c r="H923" t="s">
        <v>28</v>
      </c>
      <c r="I923">
        <f t="shared" si="14"/>
        <v>71</v>
      </c>
      <c r="J923" t="str">
        <f>VLOOKUP(B923,Таксономия!A:D,4)</f>
        <v xml:space="preserve"> Deinococci</v>
      </c>
    </row>
    <row r="924" spans="1:10" x14ac:dyDescent="0.3">
      <c r="A924" t="s">
        <v>1039</v>
      </c>
      <c r="B924" t="s">
        <v>1040</v>
      </c>
      <c r="C924">
        <v>227</v>
      </c>
      <c r="D924" t="s">
        <v>12</v>
      </c>
      <c r="E924">
        <v>125</v>
      </c>
      <c r="F924">
        <v>227</v>
      </c>
      <c r="G924">
        <v>1003</v>
      </c>
      <c r="H924" t="s">
        <v>13</v>
      </c>
      <c r="I924">
        <f t="shared" si="14"/>
        <v>103</v>
      </c>
      <c r="J924" t="str">
        <f>VLOOKUP(B924,Таксономия!A:D,4)</f>
        <v xml:space="preserve"> Deinococci</v>
      </c>
    </row>
    <row r="925" spans="1:10" x14ac:dyDescent="0.3">
      <c r="A925" t="s">
        <v>1041</v>
      </c>
      <c r="B925" t="s">
        <v>1042</v>
      </c>
      <c r="C925">
        <v>184</v>
      </c>
      <c r="D925" t="s">
        <v>12</v>
      </c>
      <c r="E925">
        <v>24</v>
      </c>
      <c r="F925">
        <v>86</v>
      </c>
      <c r="G925">
        <v>1003</v>
      </c>
      <c r="H925" t="s">
        <v>13</v>
      </c>
      <c r="I925">
        <f t="shared" si="14"/>
        <v>63</v>
      </c>
      <c r="J925" t="str">
        <f>VLOOKUP(B925,Таксономия!A:D,4)</f>
        <v xml:space="preserve"> Gammaproteobacteria</v>
      </c>
    </row>
    <row r="926" spans="1:10" x14ac:dyDescent="0.3">
      <c r="A926" t="s">
        <v>1041</v>
      </c>
      <c r="B926" t="s">
        <v>1042</v>
      </c>
      <c r="C926">
        <v>184</v>
      </c>
      <c r="D926" t="s">
        <v>1043</v>
      </c>
      <c r="E926">
        <v>2</v>
      </c>
      <c r="F926">
        <v>23</v>
      </c>
      <c r="G926">
        <v>2</v>
      </c>
      <c r="H926" t="s">
        <v>1043</v>
      </c>
      <c r="I926">
        <f t="shared" si="14"/>
        <v>22</v>
      </c>
      <c r="J926" t="str">
        <f>VLOOKUP(B926,Таксономия!A:D,4)</f>
        <v xml:space="preserve"> Gammaproteobacteria</v>
      </c>
    </row>
    <row r="927" spans="1:10" x14ac:dyDescent="0.3">
      <c r="A927" t="s">
        <v>1041</v>
      </c>
      <c r="B927" t="s">
        <v>1042</v>
      </c>
      <c r="C927">
        <v>184</v>
      </c>
      <c r="D927" t="s">
        <v>1044</v>
      </c>
      <c r="E927">
        <v>87</v>
      </c>
      <c r="F927">
        <v>118</v>
      </c>
      <c r="G927">
        <v>2</v>
      </c>
      <c r="H927" t="s">
        <v>1044</v>
      </c>
      <c r="I927">
        <f t="shared" si="14"/>
        <v>32</v>
      </c>
      <c r="J927" t="str">
        <f>VLOOKUP(B927,Таксономия!A:D,4)</f>
        <v xml:space="preserve"> Gammaproteobacteria</v>
      </c>
    </row>
    <row r="928" spans="1:10" x14ac:dyDescent="0.3">
      <c r="A928" t="s">
        <v>1045</v>
      </c>
      <c r="B928" t="s">
        <v>1046</v>
      </c>
      <c r="C928">
        <v>358</v>
      </c>
      <c r="D928" t="s">
        <v>12</v>
      </c>
      <c r="E928">
        <v>79</v>
      </c>
      <c r="F928">
        <v>149</v>
      </c>
      <c r="G928">
        <v>1003</v>
      </c>
      <c r="H928" t="s">
        <v>13</v>
      </c>
      <c r="I928">
        <f t="shared" si="14"/>
        <v>71</v>
      </c>
      <c r="J928" t="str">
        <f>VLOOKUP(B928,Таксономия!A:D,4)</f>
        <v xml:space="preserve"> Betaproteobacteria</v>
      </c>
    </row>
    <row r="929" spans="1:10" x14ac:dyDescent="0.3">
      <c r="A929" t="s">
        <v>1045</v>
      </c>
      <c r="B929" t="s">
        <v>1046</v>
      </c>
      <c r="C929">
        <v>358</v>
      </c>
      <c r="D929" t="s">
        <v>823</v>
      </c>
      <c r="E929">
        <v>1</v>
      </c>
      <c r="F929">
        <v>44</v>
      </c>
      <c r="G929">
        <v>2</v>
      </c>
      <c r="H929" t="s">
        <v>823</v>
      </c>
      <c r="I929">
        <f t="shared" si="14"/>
        <v>44</v>
      </c>
      <c r="J929" t="str">
        <f>VLOOKUP(B929,Таксономия!A:D,4)</f>
        <v xml:space="preserve"> Betaproteobacteria</v>
      </c>
    </row>
    <row r="930" spans="1:10" x14ac:dyDescent="0.3">
      <c r="A930" t="s">
        <v>1047</v>
      </c>
      <c r="B930" t="s">
        <v>1048</v>
      </c>
      <c r="C930">
        <v>681</v>
      </c>
      <c r="D930" t="s">
        <v>12</v>
      </c>
      <c r="E930">
        <v>404</v>
      </c>
      <c r="F930">
        <v>472</v>
      </c>
      <c r="G930">
        <v>1003</v>
      </c>
      <c r="H930" t="s">
        <v>13</v>
      </c>
      <c r="I930">
        <f t="shared" si="14"/>
        <v>69</v>
      </c>
      <c r="J930" t="str">
        <f>VLOOKUP(B930,Таксономия!A:D,4)</f>
        <v xml:space="preserve"> Betaproteobacteria</v>
      </c>
    </row>
    <row r="931" spans="1:10" x14ac:dyDescent="0.3">
      <c r="A931" t="s">
        <v>1049</v>
      </c>
      <c r="B931" t="s">
        <v>1050</v>
      </c>
      <c r="C931">
        <v>348</v>
      </c>
      <c r="D931" t="s">
        <v>12</v>
      </c>
      <c r="E931">
        <v>70</v>
      </c>
      <c r="F931">
        <v>156</v>
      </c>
      <c r="G931">
        <v>1003</v>
      </c>
      <c r="H931" t="s">
        <v>13</v>
      </c>
      <c r="I931">
        <f t="shared" si="14"/>
        <v>87</v>
      </c>
      <c r="J931" t="str">
        <f>VLOOKUP(B931,Таксономия!A:D,4)</f>
        <v xml:space="preserve"> Betaproteobacteria</v>
      </c>
    </row>
    <row r="932" spans="1:10" x14ac:dyDescent="0.3">
      <c r="A932" t="s">
        <v>1051</v>
      </c>
      <c r="B932" t="s">
        <v>1052</v>
      </c>
      <c r="C932">
        <v>754</v>
      </c>
      <c r="D932" t="s">
        <v>10</v>
      </c>
      <c r="E932">
        <v>604</v>
      </c>
      <c r="F932">
        <v>737</v>
      </c>
      <c r="G932">
        <v>858</v>
      </c>
      <c r="H932" t="s">
        <v>11</v>
      </c>
      <c r="I932">
        <f t="shared" si="14"/>
        <v>134</v>
      </c>
      <c r="J932" t="str">
        <f>VLOOKUP(B932,Таксономия!A:D,4)</f>
        <v xml:space="preserve"> Betaproteobacteria</v>
      </c>
    </row>
    <row r="933" spans="1:10" x14ac:dyDescent="0.3">
      <c r="A933" t="s">
        <v>1051</v>
      </c>
      <c r="B933" t="s">
        <v>1052</v>
      </c>
      <c r="C933">
        <v>754</v>
      </c>
      <c r="D933" t="s">
        <v>12</v>
      </c>
      <c r="E933">
        <v>305</v>
      </c>
      <c r="F933">
        <v>376</v>
      </c>
      <c r="G933">
        <v>1003</v>
      </c>
      <c r="H933" t="s">
        <v>13</v>
      </c>
      <c r="I933">
        <f t="shared" si="14"/>
        <v>72</v>
      </c>
      <c r="J933" t="str">
        <f>VLOOKUP(B933,Таксономия!A:D,4)</f>
        <v xml:space="preserve"> Betaproteobacteria</v>
      </c>
    </row>
    <row r="934" spans="1:10" x14ac:dyDescent="0.3">
      <c r="A934" t="s">
        <v>1053</v>
      </c>
      <c r="B934" t="s">
        <v>1054</v>
      </c>
      <c r="C934">
        <v>172</v>
      </c>
      <c r="D934" t="s">
        <v>27</v>
      </c>
      <c r="E934">
        <v>3</v>
      </c>
      <c r="F934">
        <v>83</v>
      </c>
      <c r="G934">
        <v>410</v>
      </c>
      <c r="H934" t="s">
        <v>28</v>
      </c>
      <c r="I934">
        <f t="shared" si="14"/>
        <v>81</v>
      </c>
      <c r="J934" t="str">
        <f>VLOOKUP(B934,Таксономия!A:D,4)</f>
        <v xml:space="preserve"> Betaproteobacteria</v>
      </c>
    </row>
    <row r="935" spans="1:10" x14ac:dyDescent="0.3">
      <c r="A935" t="s">
        <v>1053</v>
      </c>
      <c r="B935" t="s">
        <v>1054</v>
      </c>
      <c r="C935">
        <v>172</v>
      </c>
      <c r="D935" t="s">
        <v>12</v>
      </c>
      <c r="E935">
        <v>115</v>
      </c>
      <c r="F935">
        <v>172</v>
      </c>
      <c r="G935">
        <v>1003</v>
      </c>
      <c r="H935" t="s">
        <v>13</v>
      </c>
      <c r="I935">
        <f t="shared" si="14"/>
        <v>58</v>
      </c>
      <c r="J935" t="str">
        <f>VLOOKUP(B935,Таксономия!A:D,4)</f>
        <v xml:space="preserve"> Betaproteobacteria</v>
      </c>
    </row>
    <row r="936" spans="1:10" x14ac:dyDescent="0.3">
      <c r="A936" t="s">
        <v>1055</v>
      </c>
      <c r="B936" t="s">
        <v>1056</v>
      </c>
      <c r="C936">
        <v>187</v>
      </c>
      <c r="D936" t="s">
        <v>12</v>
      </c>
      <c r="E936">
        <v>43</v>
      </c>
      <c r="F936">
        <v>108</v>
      </c>
      <c r="G936">
        <v>1003</v>
      </c>
      <c r="H936" t="s">
        <v>13</v>
      </c>
      <c r="I936">
        <f t="shared" si="14"/>
        <v>66</v>
      </c>
      <c r="J936" t="str">
        <f>VLOOKUP(B936,Таксономия!A:D,4)</f>
        <v xml:space="preserve"> Deltaproteobacteria</v>
      </c>
    </row>
    <row r="937" spans="1:10" x14ac:dyDescent="0.3">
      <c r="A937" t="s">
        <v>1055</v>
      </c>
      <c r="B937" t="s">
        <v>1056</v>
      </c>
      <c r="C937">
        <v>187</v>
      </c>
      <c r="D937" t="s">
        <v>12</v>
      </c>
      <c r="E937">
        <v>123</v>
      </c>
      <c r="F937">
        <v>187</v>
      </c>
      <c r="G937">
        <v>1003</v>
      </c>
      <c r="H937" t="s">
        <v>13</v>
      </c>
      <c r="I937">
        <f t="shared" si="14"/>
        <v>65</v>
      </c>
      <c r="J937" t="str">
        <f>VLOOKUP(B937,Таксономия!A:D,4)</f>
        <v xml:space="preserve"> Deltaproteobacteria</v>
      </c>
    </row>
    <row r="938" spans="1:10" x14ac:dyDescent="0.3">
      <c r="A938" t="s">
        <v>1057</v>
      </c>
      <c r="B938" t="s">
        <v>1058</v>
      </c>
      <c r="C938">
        <v>432</v>
      </c>
      <c r="D938" t="s">
        <v>31</v>
      </c>
      <c r="E938">
        <v>38</v>
      </c>
      <c r="F938">
        <v>128</v>
      </c>
      <c r="G938">
        <v>12531</v>
      </c>
      <c r="H938" t="s">
        <v>32</v>
      </c>
      <c r="I938">
        <f t="shared" si="14"/>
        <v>91</v>
      </c>
      <c r="J938" t="str">
        <f>VLOOKUP(B938,Таксономия!A:D,4)</f>
        <v xml:space="preserve"> Flavobacteriia</v>
      </c>
    </row>
    <row r="939" spans="1:10" x14ac:dyDescent="0.3">
      <c r="A939" t="s">
        <v>1057</v>
      </c>
      <c r="B939" t="s">
        <v>1058</v>
      </c>
      <c r="C939">
        <v>432</v>
      </c>
      <c r="D939" t="s">
        <v>12</v>
      </c>
      <c r="E939">
        <v>345</v>
      </c>
      <c r="F939">
        <v>432</v>
      </c>
      <c r="G939">
        <v>1003</v>
      </c>
      <c r="H939" t="s">
        <v>13</v>
      </c>
      <c r="I939">
        <f t="shared" si="14"/>
        <v>88</v>
      </c>
      <c r="J939" t="str">
        <f>VLOOKUP(B939,Таксономия!A:D,4)</f>
        <v xml:space="preserve"> Flavobacteriia</v>
      </c>
    </row>
    <row r="940" spans="1:10" x14ac:dyDescent="0.3">
      <c r="A940" t="s">
        <v>1057</v>
      </c>
      <c r="B940" t="s">
        <v>1058</v>
      </c>
      <c r="C940">
        <v>432</v>
      </c>
      <c r="D940" t="s">
        <v>69</v>
      </c>
      <c r="E940">
        <v>195</v>
      </c>
      <c r="F940">
        <v>248</v>
      </c>
      <c r="G940">
        <v>99</v>
      </c>
      <c r="H940" t="s">
        <v>69</v>
      </c>
      <c r="I940">
        <f t="shared" si="14"/>
        <v>54</v>
      </c>
      <c r="J940" t="str">
        <f>VLOOKUP(B940,Таксономия!A:D,4)</f>
        <v xml:space="preserve"> Flavobacteriia</v>
      </c>
    </row>
    <row r="941" spans="1:10" x14ac:dyDescent="0.3">
      <c r="A941" t="s">
        <v>1059</v>
      </c>
      <c r="B941" t="s">
        <v>1060</v>
      </c>
      <c r="C941">
        <v>423</v>
      </c>
      <c r="D941" t="s">
        <v>12</v>
      </c>
      <c r="E941">
        <v>246</v>
      </c>
      <c r="F941">
        <v>306</v>
      </c>
      <c r="G941">
        <v>1003</v>
      </c>
      <c r="H941" t="s">
        <v>13</v>
      </c>
      <c r="I941">
        <f t="shared" si="14"/>
        <v>61</v>
      </c>
      <c r="J941" t="str">
        <f>VLOOKUP(B941,Таксономия!A:D,4)</f>
        <v xml:space="preserve"> Sphingobacteriia</v>
      </c>
    </row>
    <row r="942" spans="1:10" x14ac:dyDescent="0.3">
      <c r="A942" t="s">
        <v>1059</v>
      </c>
      <c r="B942" t="s">
        <v>1060</v>
      </c>
      <c r="C942">
        <v>423</v>
      </c>
      <c r="D942" t="s">
        <v>12</v>
      </c>
      <c r="E942">
        <v>336</v>
      </c>
      <c r="F942">
        <v>423</v>
      </c>
      <c r="G942">
        <v>1003</v>
      </c>
      <c r="H942" t="s">
        <v>13</v>
      </c>
      <c r="I942">
        <f t="shared" si="14"/>
        <v>88</v>
      </c>
      <c r="J942" t="str">
        <f>VLOOKUP(B942,Таксономия!A:D,4)</f>
        <v xml:space="preserve"> Sphingobacteriia</v>
      </c>
    </row>
    <row r="943" spans="1:10" x14ac:dyDescent="0.3">
      <c r="A943" t="s">
        <v>1059</v>
      </c>
      <c r="B943" t="s">
        <v>1060</v>
      </c>
      <c r="C943">
        <v>423</v>
      </c>
      <c r="D943" t="s">
        <v>306</v>
      </c>
      <c r="E943">
        <v>31</v>
      </c>
      <c r="F943">
        <v>119</v>
      </c>
      <c r="G943">
        <v>9400</v>
      </c>
      <c r="H943" t="s">
        <v>307</v>
      </c>
      <c r="I943">
        <f t="shared" si="14"/>
        <v>89</v>
      </c>
      <c r="J943" t="str">
        <f>VLOOKUP(B943,Таксономия!A:D,4)</f>
        <v xml:space="preserve"> Sphingobacteriia</v>
      </c>
    </row>
    <row r="944" spans="1:10" x14ac:dyDescent="0.3">
      <c r="A944" t="s">
        <v>1061</v>
      </c>
      <c r="B944" t="s">
        <v>1062</v>
      </c>
      <c r="C944">
        <v>474</v>
      </c>
      <c r="D944" t="s">
        <v>31</v>
      </c>
      <c r="E944">
        <v>33</v>
      </c>
      <c r="F944">
        <v>126</v>
      </c>
      <c r="G944">
        <v>12531</v>
      </c>
      <c r="H944" t="s">
        <v>32</v>
      </c>
      <c r="I944">
        <f t="shared" si="14"/>
        <v>94</v>
      </c>
      <c r="J944" t="str">
        <f>VLOOKUP(B944,Таксономия!A:D,4)</f>
        <v xml:space="preserve"> Sphingobacteriia</v>
      </c>
    </row>
    <row r="945" spans="1:10" x14ac:dyDescent="0.3">
      <c r="A945" t="s">
        <v>1061</v>
      </c>
      <c r="B945" t="s">
        <v>1062</v>
      </c>
      <c r="C945">
        <v>474</v>
      </c>
      <c r="D945" t="s">
        <v>27</v>
      </c>
      <c r="E945">
        <v>221</v>
      </c>
      <c r="F945">
        <v>301</v>
      </c>
      <c r="G945">
        <v>410</v>
      </c>
      <c r="H945" t="s">
        <v>28</v>
      </c>
      <c r="I945">
        <f t="shared" si="14"/>
        <v>81</v>
      </c>
      <c r="J945" t="str">
        <f>VLOOKUP(B945,Таксономия!A:D,4)</f>
        <v xml:space="preserve"> Sphingobacteriia</v>
      </c>
    </row>
    <row r="946" spans="1:10" x14ac:dyDescent="0.3">
      <c r="A946" t="s">
        <v>1061</v>
      </c>
      <c r="B946" t="s">
        <v>1062</v>
      </c>
      <c r="C946">
        <v>474</v>
      </c>
      <c r="D946" t="s">
        <v>12</v>
      </c>
      <c r="E946">
        <v>384</v>
      </c>
      <c r="F946">
        <v>474</v>
      </c>
      <c r="G946">
        <v>1003</v>
      </c>
      <c r="H946" t="s">
        <v>13</v>
      </c>
      <c r="I946">
        <f t="shared" si="14"/>
        <v>91</v>
      </c>
      <c r="J946" t="str">
        <f>VLOOKUP(B946,Таксономия!A:D,4)</f>
        <v xml:space="preserve"> Sphingobacteriia</v>
      </c>
    </row>
    <row r="947" spans="1:10" x14ac:dyDescent="0.3">
      <c r="A947" t="s">
        <v>1063</v>
      </c>
      <c r="B947" t="s">
        <v>1064</v>
      </c>
      <c r="C947">
        <v>212</v>
      </c>
      <c r="D947" t="s">
        <v>12</v>
      </c>
      <c r="E947">
        <v>122</v>
      </c>
      <c r="F947">
        <v>212</v>
      </c>
      <c r="G947">
        <v>1003</v>
      </c>
      <c r="H947" t="s">
        <v>13</v>
      </c>
      <c r="I947">
        <f t="shared" si="14"/>
        <v>91</v>
      </c>
      <c r="J947" t="str">
        <f>VLOOKUP(B947,Таксономия!A:D,4)</f>
        <v xml:space="preserve"> Deinococci</v>
      </c>
    </row>
    <row r="948" spans="1:10" x14ac:dyDescent="0.3">
      <c r="A948" t="s">
        <v>1065</v>
      </c>
      <c r="B948" t="s">
        <v>1066</v>
      </c>
      <c r="C948">
        <v>603</v>
      </c>
      <c r="D948" t="s">
        <v>98</v>
      </c>
      <c r="E948">
        <v>191</v>
      </c>
      <c r="F948">
        <v>294</v>
      </c>
      <c r="G948">
        <v>1009</v>
      </c>
      <c r="H948" t="s">
        <v>99</v>
      </c>
      <c r="I948">
        <f t="shared" si="14"/>
        <v>104</v>
      </c>
      <c r="J948" t="str">
        <f>VLOOKUP(B948,Таксономия!A:D,4)</f>
        <v xml:space="preserve"> Alphaproteobacteria</v>
      </c>
    </row>
    <row r="949" spans="1:10" x14ac:dyDescent="0.3">
      <c r="A949" t="s">
        <v>1065</v>
      </c>
      <c r="B949" t="s">
        <v>1066</v>
      </c>
      <c r="C949">
        <v>603</v>
      </c>
      <c r="D949" t="s">
        <v>12</v>
      </c>
      <c r="E949">
        <v>515</v>
      </c>
      <c r="F949">
        <v>572</v>
      </c>
      <c r="G949">
        <v>1003</v>
      </c>
      <c r="H949" t="s">
        <v>13</v>
      </c>
      <c r="I949">
        <f t="shared" si="14"/>
        <v>58</v>
      </c>
      <c r="J949" t="str">
        <f>VLOOKUP(B949,Таксономия!A:D,4)</f>
        <v xml:space="preserve"> Alphaproteobacteria</v>
      </c>
    </row>
    <row r="950" spans="1:10" x14ac:dyDescent="0.3">
      <c r="A950" t="s">
        <v>1067</v>
      </c>
      <c r="B950" t="s">
        <v>1068</v>
      </c>
      <c r="C950">
        <v>446</v>
      </c>
      <c r="D950" t="s">
        <v>31</v>
      </c>
      <c r="E950">
        <v>50</v>
      </c>
      <c r="F950">
        <v>146</v>
      </c>
      <c r="G950">
        <v>12531</v>
      </c>
      <c r="H950" t="s">
        <v>32</v>
      </c>
      <c r="I950">
        <f t="shared" si="14"/>
        <v>97</v>
      </c>
      <c r="J950" t="str">
        <f>VLOOKUP(B950,Таксономия!A:D,4)</f>
        <v xml:space="preserve"> Flavobacteriia</v>
      </c>
    </row>
    <row r="951" spans="1:10" x14ac:dyDescent="0.3">
      <c r="A951" t="s">
        <v>1067</v>
      </c>
      <c r="B951" t="s">
        <v>1068</v>
      </c>
      <c r="C951">
        <v>446</v>
      </c>
      <c r="D951" t="s">
        <v>12</v>
      </c>
      <c r="E951">
        <v>359</v>
      </c>
      <c r="F951">
        <v>446</v>
      </c>
      <c r="G951">
        <v>1003</v>
      </c>
      <c r="H951" t="s">
        <v>13</v>
      </c>
      <c r="I951">
        <f t="shared" si="14"/>
        <v>88</v>
      </c>
      <c r="J951" t="str">
        <f>VLOOKUP(B951,Таксономия!A:D,4)</f>
        <v xml:space="preserve"> Flavobacteriia</v>
      </c>
    </row>
    <row r="952" spans="1:10" x14ac:dyDescent="0.3">
      <c r="A952" t="s">
        <v>1069</v>
      </c>
      <c r="B952" t="s">
        <v>1070</v>
      </c>
      <c r="C952">
        <v>589</v>
      </c>
      <c r="D952" t="s">
        <v>98</v>
      </c>
      <c r="E952">
        <v>191</v>
      </c>
      <c r="F952">
        <v>289</v>
      </c>
      <c r="G952">
        <v>1009</v>
      </c>
      <c r="H952" t="s">
        <v>99</v>
      </c>
      <c r="I952">
        <f t="shared" si="14"/>
        <v>99</v>
      </c>
      <c r="J952" t="str">
        <f>VLOOKUP(B952,Таксономия!A:D,4)</f>
        <v xml:space="preserve"> Alphaproteobacteria</v>
      </c>
    </row>
    <row r="953" spans="1:10" x14ac:dyDescent="0.3">
      <c r="A953" t="s">
        <v>1069</v>
      </c>
      <c r="B953" t="s">
        <v>1070</v>
      </c>
      <c r="C953">
        <v>589</v>
      </c>
      <c r="D953" t="s">
        <v>12</v>
      </c>
      <c r="E953">
        <v>503</v>
      </c>
      <c r="F953">
        <v>561</v>
      </c>
      <c r="G953">
        <v>1003</v>
      </c>
      <c r="H953" t="s">
        <v>13</v>
      </c>
      <c r="I953">
        <f t="shared" si="14"/>
        <v>59</v>
      </c>
      <c r="J953" t="str">
        <f>VLOOKUP(B953,Таксономия!A:D,4)</f>
        <v xml:space="preserve"> Alphaproteobacteria</v>
      </c>
    </row>
    <row r="954" spans="1:10" x14ac:dyDescent="0.3">
      <c r="A954" t="s">
        <v>1069</v>
      </c>
      <c r="B954" t="s">
        <v>1070</v>
      </c>
      <c r="C954">
        <v>589</v>
      </c>
      <c r="D954" t="s">
        <v>1071</v>
      </c>
      <c r="E954">
        <v>1</v>
      </c>
      <c r="F954">
        <v>190</v>
      </c>
      <c r="G954">
        <v>2</v>
      </c>
      <c r="H954" t="s">
        <v>1071</v>
      </c>
      <c r="I954">
        <f t="shared" si="14"/>
        <v>190</v>
      </c>
      <c r="J954" t="str">
        <f>VLOOKUP(B954,Таксономия!A:D,4)</f>
        <v xml:space="preserve"> Alphaproteobacteria</v>
      </c>
    </row>
    <row r="955" spans="1:10" x14ac:dyDescent="0.3">
      <c r="A955" t="s">
        <v>1072</v>
      </c>
      <c r="B955" t="s">
        <v>1073</v>
      </c>
      <c r="C955">
        <v>778</v>
      </c>
      <c r="D955" t="s">
        <v>12</v>
      </c>
      <c r="E955">
        <v>552</v>
      </c>
      <c r="F955">
        <v>615</v>
      </c>
      <c r="G955">
        <v>1003</v>
      </c>
      <c r="H955" t="s">
        <v>13</v>
      </c>
      <c r="I955">
        <f t="shared" si="14"/>
        <v>64</v>
      </c>
      <c r="J955" t="str">
        <f>VLOOKUP(B955,Таксономия!A:D,4)</f>
        <v xml:space="preserve"> Gammaproteobacteria</v>
      </c>
    </row>
    <row r="956" spans="1:10" x14ac:dyDescent="0.3">
      <c r="A956" t="s">
        <v>1074</v>
      </c>
      <c r="B956" t="s">
        <v>1075</v>
      </c>
      <c r="C956">
        <v>365</v>
      </c>
      <c r="D956" t="s">
        <v>12</v>
      </c>
      <c r="E956">
        <v>234</v>
      </c>
      <c r="F956">
        <v>308</v>
      </c>
      <c r="G956">
        <v>1003</v>
      </c>
      <c r="H956" t="s">
        <v>13</v>
      </c>
      <c r="I956">
        <f t="shared" si="14"/>
        <v>75</v>
      </c>
      <c r="J956" t="str">
        <f>VLOOKUP(B956,Таксономия!A:D,4)</f>
        <v xml:space="preserve"> Gammaproteobacteria</v>
      </c>
    </row>
    <row r="957" spans="1:10" x14ac:dyDescent="0.3">
      <c r="A957" t="s">
        <v>1076</v>
      </c>
      <c r="B957" t="s">
        <v>1077</v>
      </c>
      <c r="C957">
        <v>639</v>
      </c>
      <c r="D957" t="s">
        <v>12</v>
      </c>
      <c r="E957">
        <v>231</v>
      </c>
      <c r="F957">
        <v>303</v>
      </c>
      <c r="G957">
        <v>1003</v>
      </c>
      <c r="H957" t="s">
        <v>13</v>
      </c>
      <c r="I957">
        <f t="shared" si="14"/>
        <v>73</v>
      </c>
      <c r="J957" t="str">
        <f>VLOOKUP(B957,Таксономия!A:D,4)</f>
        <v xml:space="preserve"> Gammaproteobacteria</v>
      </c>
    </row>
    <row r="958" spans="1:10" x14ac:dyDescent="0.3">
      <c r="A958" t="s">
        <v>1078</v>
      </c>
      <c r="B958" t="s">
        <v>1079</v>
      </c>
      <c r="C958">
        <v>319</v>
      </c>
      <c r="D958" t="s">
        <v>12</v>
      </c>
      <c r="E958">
        <v>44</v>
      </c>
      <c r="F958">
        <v>134</v>
      </c>
      <c r="G958">
        <v>1003</v>
      </c>
      <c r="H958" t="s">
        <v>13</v>
      </c>
      <c r="I958">
        <f t="shared" si="14"/>
        <v>91</v>
      </c>
      <c r="J958" t="str">
        <f>VLOOKUP(B958,Таксономия!A:D,4)</f>
        <v xml:space="preserve"> Gammaproteobacteria</v>
      </c>
    </row>
    <row r="959" spans="1:10" x14ac:dyDescent="0.3">
      <c r="A959" t="s">
        <v>1078</v>
      </c>
      <c r="B959" t="s">
        <v>1079</v>
      </c>
      <c r="C959">
        <v>319</v>
      </c>
      <c r="D959" t="s">
        <v>158</v>
      </c>
      <c r="E959">
        <v>193</v>
      </c>
      <c r="F959">
        <v>235</v>
      </c>
      <c r="G959">
        <v>1252</v>
      </c>
      <c r="H959" t="s">
        <v>159</v>
      </c>
      <c r="I959">
        <f t="shared" si="14"/>
        <v>43</v>
      </c>
      <c r="J959" t="str">
        <f>VLOOKUP(B959,Таксономия!A:D,4)</f>
        <v xml:space="preserve"> Gammaproteobacteria</v>
      </c>
    </row>
    <row r="960" spans="1:10" x14ac:dyDescent="0.3">
      <c r="A960" t="s">
        <v>1078</v>
      </c>
      <c r="B960" t="s">
        <v>1079</v>
      </c>
      <c r="C960">
        <v>319</v>
      </c>
      <c r="D960" t="s">
        <v>158</v>
      </c>
      <c r="E960">
        <v>241</v>
      </c>
      <c r="F960">
        <v>280</v>
      </c>
      <c r="G960">
        <v>1252</v>
      </c>
      <c r="H960" t="s">
        <v>159</v>
      </c>
      <c r="I960">
        <f t="shared" si="14"/>
        <v>40</v>
      </c>
      <c r="J960" t="str">
        <f>VLOOKUP(B960,Таксономия!A:D,4)</f>
        <v xml:space="preserve"> Gammaproteobacteria</v>
      </c>
    </row>
    <row r="961" spans="1:10" x14ac:dyDescent="0.3">
      <c r="A961" t="s">
        <v>1080</v>
      </c>
      <c r="B961" t="s">
        <v>1081</v>
      </c>
      <c r="C961">
        <v>292</v>
      </c>
      <c r="D961" t="s">
        <v>12</v>
      </c>
      <c r="E961">
        <v>190</v>
      </c>
      <c r="F961">
        <v>291</v>
      </c>
      <c r="G961">
        <v>1003</v>
      </c>
      <c r="H961" t="s">
        <v>13</v>
      </c>
      <c r="I961">
        <f t="shared" si="14"/>
        <v>102</v>
      </c>
      <c r="J961" t="str">
        <f>VLOOKUP(B961,Таксономия!A:D,4)</f>
        <v xml:space="preserve"> Gammaproteobacteria</v>
      </c>
    </row>
    <row r="962" spans="1:10" x14ac:dyDescent="0.3">
      <c r="A962" t="s">
        <v>1082</v>
      </c>
      <c r="B962" t="s">
        <v>1083</v>
      </c>
      <c r="C962">
        <v>731</v>
      </c>
      <c r="D962" t="s">
        <v>12</v>
      </c>
      <c r="E962">
        <v>312</v>
      </c>
      <c r="F962">
        <v>371</v>
      </c>
      <c r="G962">
        <v>1003</v>
      </c>
      <c r="H962" t="s">
        <v>13</v>
      </c>
      <c r="I962">
        <f t="shared" si="14"/>
        <v>60</v>
      </c>
      <c r="J962" t="str">
        <f>VLOOKUP(B962,Таксономия!A:D,4)</f>
        <v xml:space="preserve"> Gammaproteobacteria</v>
      </c>
    </row>
    <row r="963" spans="1:10" x14ac:dyDescent="0.3">
      <c r="A963" t="s">
        <v>1082</v>
      </c>
      <c r="B963" t="s">
        <v>1083</v>
      </c>
      <c r="C963">
        <v>731</v>
      </c>
      <c r="D963" t="s">
        <v>22</v>
      </c>
      <c r="E963">
        <v>121</v>
      </c>
      <c r="F963">
        <v>159</v>
      </c>
      <c r="G963">
        <v>15</v>
      </c>
      <c r="H963" t="s">
        <v>22</v>
      </c>
      <c r="I963">
        <f t="shared" ref="I963:I1026" si="15">F963-E963+1</f>
        <v>39</v>
      </c>
      <c r="J963" t="str">
        <f>VLOOKUP(B963,Таксономия!A:D,4)</f>
        <v xml:space="preserve"> Gammaproteobacteria</v>
      </c>
    </row>
    <row r="964" spans="1:10" x14ac:dyDescent="0.3">
      <c r="A964" t="s">
        <v>1084</v>
      </c>
      <c r="B964" t="s">
        <v>1085</v>
      </c>
      <c r="C964">
        <v>131</v>
      </c>
      <c r="D964" t="s">
        <v>12</v>
      </c>
      <c r="E964">
        <v>46</v>
      </c>
      <c r="F964">
        <v>114</v>
      </c>
      <c r="G964">
        <v>1003</v>
      </c>
      <c r="H964" t="s">
        <v>13</v>
      </c>
      <c r="I964">
        <f t="shared" si="15"/>
        <v>69</v>
      </c>
      <c r="J964" t="str">
        <f>VLOOKUP(B964,Таксономия!A:D,4)</f>
        <v xml:space="preserve"> Thermodesulfobacteriales</v>
      </c>
    </row>
    <row r="965" spans="1:10" x14ac:dyDescent="0.3">
      <c r="A965" t="s">
        <v>1086</v>
      </c>
      <c r="B965" t="s">
        <v>1087</v>
      </c>
      <c r="C965">
        <v>357</v>
      </c>
      <c r="D965" t="s">
        <v>12</v>
      </c>
      <c r="E965">
        <v>125</v>
      </c>
      <c r="F965">
        <v>195</v>
      </c>
      <c r="G965">
        <v>1003</v>
      </c>
      <c r="H965" t="s">
        <v>13</v>
      </c>
      <c r="I965">
        <f t="shared" si="15"/>
        <v>71</v>
      </c>
      <c r="J965" t="str">
        <f>VLOOKUP(B965,Таксономия!A:D,4)</f>
        <v xml:space="preserve"> Thermodesulfobacteriales</v>
      </c>
    </row>
    <row r="966" spans="1:10" x14ac:dyDescent="0.3">
      <c r="A966" t="s">
        <v>1086</v>
      </c>
      <c r="B966" t="s">
        <v>1087</v>
      </c>
      <c r="C966">
        <v>357</v>
      </c>
      <c r="D966" t="s">
        <v>1088</v>
      </c>
      <c r="E966">
        <v>284</v>
      </c>
      <c r="F966">
        <v>336</v>
      </c>
      <c r="G966">
        <v>2</v>
      </c>
      <c r="H966" t="s">
        <v>1088</v>
      </c>
      <c r="I966">
        <f t="shared" si="15"/>
        <v>53</v>
      </c>
      <c r="J966" t="str">
        <f>VLOOKUP(B966,Таксономия!A:D,4)</f>
        <v xml:space="preserve"> Thermodesulfobacteriales</v>
      </c>
    </row>
    <row r="967" spans="1:10" x14ac:dyDescent="0.3">
      <c r="A967" t="s">
        <v>1089</v>
      </c>
      <c r="B967" t="s">
        <v>1090</v>
      </c>
      <c r="C967">
        <v>201</v>
      </c>
      <c r="D967" t="s">
        <v>12</v>
      </c>
      <c r="E967">
        <v>111</v>
      </c>
      <c r="F967">
        <v>201</v>
      </c>
      <c r="G967">
        <v>1003</v>
      </c>
      <c r="H967" t="s">
        <v>13</v>
      </c>
      <c r="I967">
        <f t="shared" si="15"/>
        <v>91</v>
      </c>
      <c r="J967" t="str">
        <f>VLOOKUP(B967,Таксономия!A:D,4)</f>
        <v xml:space="preserve"> Deltaproteobacteria</v>
      </c>
    </row>
    <row r="968" spans="1:10" x14ac:dyDescent="0.3">
      <c r="A968" t="s">
        <v>1091</v>
      </c>
      <c r="B968" t="s">
        <v>1092</v>
      </c>
      <c r="C968">
        <v>208</v>
      </c>
      <c r="D968" t="s">
        <v>27</v>
      </c>
      <c r="E968">
        <v>23</v>
      </c>
      <c r="F968">
        <v>109</v>
      </c>
      <c r="G968">
        <v>410</v>
      </c>
      <c r="H968" t="s">
        <v>28</v>
      </c>
      <c r="I968">
        <f t="shared" si="15"/>
        <v>87</v>
      </c>
      <c r="J968" t="str">
        <f>VLOOKUP(B968,Таксономия!A:D,4)</f>
        <v xml:space="preserve"> Deltaproteobacteria</v>
      </c>
    </row>
    <row r="969" spans="1:10" x14ac:dyDescent="0.3">
      <c r="A969" t="s">
        <v>1091</v>
      </c>
      <c r="B969" t="s">
        <v>1092</v>
      </c>
      <c r="C969">
        <v>208</v>
      </c>
      <c r="D969" t="s">
        <v>12</v>
      </c>
      <c r="E969">
        <v>115</v>
      </c>
      <c r="F969">
        <v>208</v>
      </c>
      <c r="G969">
        <v>1003</v>
      </c>
      <c r="H969" t="s">
        <v>13</v>
      </c>
      <c r="I969">
        <f t="shared" si="15"/>
        <v>94</v>
      </c>
      <c r="J969" t="str">
        <f>VLOOKUP(B969,Таксономия!A:D,4)</f>
        <v xml:space="preserve"> Deltaproteobacteria</v>
      </c>
    </row>
    <row r="970" spans="1:10" x14ac:dyDescent="0.3">
      <c r="A970" t="s">
        <v>1093</v>
      </c>
      <c r="B970" t="s">
        <v>1094</v>
      </c>
      <c r="C970">
        <v>192</v>
      </c>
      <c r="D970" t="s">
        <v>27</v>
      </c>
      <c r="E970">
        <v>10</v>
      </c>
      <c r="F970">
        <v>94</v>
      </c>
      <c r="G970">
        <v>410</v>
      </c>
      <c r="H970" t="s">
        <v>28</v>
      </c>
      <c r="I970">
        <f t="shared" si="15"/>
        <v>85</v>
      </c>
      <c r="J970" t="str">
        <f>VLOOKUP(B970,Таксономия!A:D,4)</f>
        <v xml:space="preserve"> Deltaproteobacteria</v>
      </c>
    </row>
    <row r="971" spans="1:10" x14ac:dyDescent="0.3">
      <c r="A971" t="s">
        <v>1093</v>
      </c>
      <c r="B971" t="s">
        <v>1094</v>
      </c>
      <c r="C971">
        <v>192</v>
      </c>
      <c r="D971" t="s">
        <v>12</v>
      </c>
      <c r="E971">
        <v>99</v>
      </c>
      <c r="F971">
        <v>192</v>
      </c>
      <c r="G971">
        <v>1003</v>
      </c>
      <c r="H971" t="s">
        <v>13</v>
      </c>
      <c r="I971">
        <f t="shared" si="15"/>
        <v>94</v>
      </c>
      <c r="J971" t="str">
        <f>VLOOKUP(B971,Таксономия!A:D,4)</f>
        <v xml:space="preserve"> Deltaproteobacteria</v>
      </c>
    </row>
    <row r="972" spans="1:10" x14ac:dyDescent="0.3">
      <c r="A972" t="s">
        <v>1095</v>
      </c>
      <c r="B972" t="s">
        <v>1096</v>
      </c>
      <c r="C972">
        <v>131</v>
      </c>
      <c r="D972" t="s">
        <v>12</v>
      </c>
      <c r="E972">
        <v>37</v>
      </c>
      <c r="F972">
        <v>105</v>
      </c>
      <c r="G972">
        <v>1003</v>
      </c>
      <c r="H972" t="s">
        <v>13</v>
      </c>
      <c r="I972">
        <f t="shared" si="15"/>
        <v>69</v>
      </c>
      <c r="J972" t="str">
        <f>VLOOKUP(B972,Таксономия!A:D,4)</f>
        <v xml:space="preserve"> Deferribacterales</v>
      </c>
    </row>
    <row r="973" spans="1:10" x14ac:dyDescent="0.3">
      <c r="A973" t="s">
        <v>1097</v>
      </c>
      <c r="B973" t="s">
        <v>1098</v>
      </c>
      <c r="C973">
        <v>512</v>
      </c>
      <c r="D973" t="s">
        <v>396</v>
      </c>
      <c r="E973">
        <v>8</v>
      </c>
      <c r="F973">
        <v>218</v>
      </c>
      <c r="G973">
        <v>2644</v>
      </c>
      <c r="H973" t="s">
        <v>397</v>
      </c>
      <c r="I973">
        <f t="shared" si="15"/>
        <v>211</v>
      </c>
      <c r="J973" t="str">
        <f>VLOOKUP(B973,Таксономия!A:D,4)</f>
        <v xml:space="preserve"> Deferribacterales</v>
      </c>
    </row>
    <row r="974" spans="1:10" x14ac:dyDescent="0.3">
      <c r="A974" t="s">
        <v>1097</v>
      </c>
      <c r="B974" t="s">
        <v>1098</v>
      </c>
      <c r="C974">
        <v>512</v>
      </c>
      <c r="D974" t="s">
        <v>98</v>
      </c>
      <c r="E974">
        <v>212</v>
      </c>
      <c r="F974">
        <v>297</v>
      </c>
      <c r="G974">
        <v>1009</v>
      </c>
      <c r="H974" t="s">
        <v>99</v>
      </c>
      <c r="I974">
        <f t="shared" si="15"/>
        <v>86</v>
      </c>
      <c r="J974" t="str">
        <f>VLOOKUP(B974,Таксономия!A:D,4)</f>
        <v xml:space="preserve"> Deferribacterales</v>
      </c>
    </row>
    <row r="975" spans="1:10" x14ac:dyDescent="0.3">
      <c r="A975" t="s">
        <v>1097</v>
      </c>
      <c r="B975" t="s">
        <v>1098</v>
      </c>
      <c r="C975">
        <v>512</v>
      </c>
      <c r="D975" t="s">
        <v>12</v>
      </c>
      <c r="E975">
        <v>448</v>
      </c>
      <c r="F975">
        <v>512</v>
      </c>
      <c r="G975">
        <v>1003</v>
      </c>
      <c r="H975" t="s">
        <v>13</v>
      </c>
      <c r="I975">
        <f t="shared" si="15"/>
        <v>65</v>
      </c>
      <c r="J975" t="str">
        <f>VLOOKUP(B975,Таксономия!A:D,4)</f>
        <v xml:space="preserve"> Deferribacterales</v>
      </c>
    </row>
    <row r="976" spans="1:10" x14ac:dyDescent="0.3">
      <c r="A976" t="s">
        <v>1099</v>
      </c>
      <c r="B976" t="s">
        <v>1100</v>
      </c>
      <c r="C976">
        <v>408</v>
      </c>
      <c r="D976" t="s">
        <v>31</v>
      </c>
      <c r="E976">
        <v>36</v>
      </c>
      <c r="F976">
        <v>127</v>
      </c>
      <c r="G976">
        <v>12531</v>
      </c>
      <c r="H976" t="s">
        <v>32</v>
      </c>
      <c r="I976">
        <f t="shared" si="15"/>
        <v>92</v>
      </c>
      <c r="J976" t="str">
        <f>VLOOKUP(B976,Таксономия!A:D,4)</f>
        <v xml:space="preserve"> Cytophagia</v>
      </c>
    </row>
    <row r="977" spans="1:10" x14ac:dyDescent="0.3">
      <c r="A977" t="s">
        <v>1099</v>
      </c>
      <c r="B977" t="s">
        <v>1100</v>
      </c>
      <c r="C977">
        <v>408</v>
      </c>
      <c r="D977" t="s">
        <v>27</v>
      </c>
      <c r="E977">
        <v>236</v>
      </c>
      <c r="F977">
        <v>320</v>
      </c>
      <c r="G977">
        <v>410</v>
      </c>
      <c r="H977" t="s">
        <v>28</v>
      </c>
      <c r="I977">
        <f t="shared" si="15"/>
        <v>85</v>
      </c>
      <c r="J977" t="str">
        <f>VLOOKUP(B977,Таксономия!A:D,4)</f>
        <v xml:space="preserve"> Cytophagia</v>
      </c>
    </row>
    <row r="978" spans="1:10" x14ac:dyDescent="0.3">
      <c r="A978" t="s">
        <v>1099</v>
      </c>
      <c r="B978" t="s">
        <v>1100</v>
      </c>
      <c r="C978">
        <v>408</v>
      </c>
      <c r="D978" t="s">
        <v>12</v>
      </c>
      <c r="E978">
        <v>322</v>
      </c>
      <c r="F978">
        <v>408</v>
      </c>
      <c r="G978">
        <v>1003</v>
      </c>
      <c r="H978" t="s">
        <v>13</v>
      </c>
      <c r="I978">
        <f t="shared" si="15"/>
        <v>87</v>
      </c>
      <c r="J978" t="str">
        <f>VLOOKUP(B978,Таксономия!A:D,4)</f>
        <v xml:space="preserve"> Cytophagia</v>
      </c>
    </row>
    <row r="979" spans="1:10" x14ac:dyDescent="0.3">
      <c r="A979" t="s">
        <v>1101</v>
      </c>
      <c r="B979" t="s">
        <v>1102</v>
      </c>
      <c r="C979">
        <v>397</v>
      </c>
      <c r="D979" t="s">
        <v>12</v>
      </c>
      <c r="E979">
        <v>125</v>
      </c>
      <c r="F979">
        <v>216</v>
      </c>
      <c r="G979">
        <v>1003</v>
      </c>
      <c r="H979" t="s">
        <v>13</v>
      </c>
      <c r="I979">
        <f t="shared" si="15"/>
        <v>92</v>
      </c>
      <c r="J979" t="str">
        <f>VLOOKUP(B979,Таксономия!A:D,4)</f>
        <v xml:space="preserve"> Cytophagia</v>
      </c>
    </row>
    <row r="980" spans="1:10" x14ac:dyDescent="0.3">
      <c r="A980" t="s">
        <v>1103</v>
      </c>
      <c r="B980" t="s">
        <v>1104</v>
      </c>
      <c r="C980">
        <v>425</v>
      </c>
      <c r="D980" t="s">
        <v>31</v>
      </c>
      <c r="E980">
        <v>34</v>
      </c>
      <c r="F980">
        <v>122</v>
      </c>
      <c r="G980">
        <v>12531</v>
      </c>
      <c r="H980" t="s">
        <v>32</v>
      </c>
      <c r="I980">
        <f t="shared" si="15"/>
        <v>89</v>
      </c>
      <c r="J980" t="str">
        <f>VLOOKUP(B980,Таксономия!A:D,4)</f>
        <v xml:space="preserve"> Flavobacteriia</v>
      </c>
    </row>
    <row r="981" spans="1:10" x14ac:dyDescent="0.3">
      <c r="A981" t="s">
        <v>1103</v>
      </c>
      <c r="B981" t="s">
        <v>1104</v>
      </c>
      <c r="C981">
        <v>425</v>
      </c>
      <c r="D981" t="s">
        <v>12</v>
      </c>
      <c r="E981">
        <v>339</v>
      </c>
      <c r="F981">
        <v>425</v>
      </c>
      <c r="G981">
        <v>1003</v>
      </c>
      <c r="H981" t="s">
        <v>13</v>
      </c>
      <c r="I981">
        <f t="shared" si="15"/>
        <v>87</v>
      </c>
      <c r="J981" t="str">
        <f>VLOOKUP(B981,Таксономия!A:D,4)</f>
        <v xml:space="preserve"> Flavobacteriia</v>
      </c>
    </row>
    <row r="982" spans="1:10" x14ac:dyDescent="0.3">
      <c r="A982" t="s">
        <v>1105</v>
      </c>
      <c r="B982" t="s">
        <v>1106</v>
      </c>
      <c r="C982">
        <v>788</v>
      </c>
      <c r="D982" t="s">
        <v>12</v>
      </c>
      <c r="E982">
        <v>562</v>
      </c>
      <c r="F982">
        <v>625</v>
      </c>
      <c r="G982">
        <v>1003</v>
      </c>
      <c r="H982" t="s">
        <v>13</v>
      </c>
      <c r="I982">
        <f t="shared" si="15"/>
        <v>64</v>
      </c>
      <c r="J982" t="str">
        <f>VLOOKUP(B982,Таксономия!A:D,4)</f>
        <v xml:space="preserve"> Gammaproteobacteria</v>
      </c>
    </row>
    <row r="983" spans="1:10" x14ac:dyDescent="0.3">
      <c r="A983" t="s">
        <v>1107</v>
      </c>
      <c r="B983" t="s">
        <v>1108</v>
      </c>
      <c r="C983">
        <v>639</v>
      </c>
      <c r="D983" t="s">
        <v>12</v>
      </c>
      <c r="E983">
        <v>231</v>
      </c>
      <c r="F983">
        <v>303</v>
      </c>
      <c r="G983">
        <v>1003</v>
      </c>
      <c r="H983" t="s">
        <v>13</v>
      </c>
      <c r="I983">
        <f t="shared" si="15"/>
        <v>73</v>
      </c>
      <c r="J983" t="str">
        <f>VLOOKUP(B983,Таксономия!A:D,4)</f>
        <v xml:space="preserve"> Gammaproteobacteria</v>
      </c>
    </row>
    <row r="984" spans="1:10" x14ac:dyDescent="0.3">
      <c r="A984" t="s">
        <v>1109</v>
      </c>
      <c r="B984" t="s">
        <v>1110</v>
      </c>
      <c r="C984">
        <v>730</v>
      </c>
      <c r="D984" t="s">
        <v>12</v>
      </c>
      <c r="E984">
        <v>313</v>
      </c>
      <c r="F984">
        <v>371</v>
      </c>
      <c r="G984">
        <v>1003</v>
      </c>
      <c r="H984" t="s">
        <v>13</v>
      </c>
      <c r="I984">
        <f t="shared" si="15"/>
        <v>59</v>
      </c>
      <c r="J984" t="str">
        <f>VLOOKUP(B984,Таксономия!A:D,4)</f>
        <v xml:space="preserve"> Gammaproteobacteria</v>
      </c>
    </row>
    <row r="985" spans="1:10" x14ac:dyDescent="0.3">
      <c r="A985" t="s">
        <v>1109</v>
      </c>
      <c r="B985" t="s">
        <v>1110</v>
      </c>
      <c r="C985">
        <v>730</v>
      </c>
      <c r="D985" t="s">
        <v>22</v>
      </c>
      <c r="E985">
        <v>121</v>
      </c>
      <c r="F985">
        <v>159</v>
      </c>
      <c r="G985">
        <v>15</v>
      </c>
      <c r="H985" t="s">
        <v>22</v>
      </c>
      <c r="I985">
        <f t="shared" si="15"/>
        <v>39</v>
      </c>
      <c r="J985" t="str">
        <f>VLOOKUP(B985,Таксономия!A:D,4)</f>
        <v xml:space="preserve"> Gammaproteobacteria</v>
      </c>
    </row>
    <row r="986" spans="1:10" x14ac:dyDescent="0.3">
      <c r="A986" t="s">
        <v>1111</v>
      </c>
      <c r="B986" t="s">
        <v>1112</v>
      </c>
      <c r="C986">
        <v>650</v>
      </c>
      <c r="D986" t="s">
        <v>12</v>
      </c>
      <c r="E986">
        <v>233</v>
      </c>
      <c r="F986">
        <v>308</v>
      </c>
      <c r="G986">
        <v>1003</v>
      </c>
      <c r="H986" t="s">
        <v>13</v>
      </c>
      <c r="I986">
        <f t="shared" si="15"/>
        <v>76</v>
      </c>
      <c r="J986" t="str">
        <f>VLOOKUP(B986,Таксономия!A:D,4)</f>
        <v xml:space="preserve"> Gammaproteobacteria</v>
      </c>
    </row>
    <row r="987" spans="1:10" x14ac:dyDescent="0.3">
      <c r="A987" t="s">
        <v>1113</v>
      </c>
      <c r="B987" t="s">
        <v>1114</v>
      </c>
      <c r="C987">
        <v>789</v>
      </c>
      <c r="D987" t="s">
        <v>12</v>
      </c>
      <c r="E987">
        <v>563</v>
      </c>
      <c r="F987">
        <v>626</v>
      </c>
      <c r="G987">
        <v>1003</v>
      </c>
      <c r="H987" t="s">
        <v>13</v>
      </c>
      <c r="I987">
        <f t="shared" si="15"/>
        <v>64</v>
      </c>
      <c r="J987" t="str">
        <f>VLOOKUP(B987,Таксономия!A:D,4)</f>
        <v xml:space="preserve"> Gammaproteobacteria</v>
      </c>
    </row>
    <row r="988" spans="1:10" x14ac:dyDescent="0.3">
      <c r="A988" t="s">
        <v>1115</v>
      </c>
      <c r="B988" t="s">
        <v>1116</v>
      </c>
      <c r="C988">
        <v>650</v>
      </c>
      <c r="D988" t="s">
        <v>12</v>
      </c>
      <c r="E988">
        <v>234</v>
      </c>
      <c r="F988">
        <v>308</v>
      </c>
      <c r="G988">
        <v>1003</v>
      </c>
      <c r="H988" t="s">
        <v>13</v>
      </c>
      <c r="I988">
        <f t="shared" si="15"/>
        <v>75</v>
      </c>
      <c r="J988" t="str">
        <f>VLOOKUP(B988,Таксономия!A:D,4)</f>
        <v xml:space="preserve"> Gammaproteobacteria</v>
      </c>
    </row>
    <row r="989" spans="1:10" x14ac:dyDescent="0.3">
      <c r="A989" t="s">
        <v>1117</v>
      </c>
      <c r="B989" t="s">
        <v>1118</v>
      </c>
      <c r="C989">
        <v>730</v>
      </c>
      <c r="D989" t="s">
        <v>12</v>
      </c>
      <c r="E989">
        <v>313</v>
      </c>
      <c r="F989">
        <v>371</v>
      </c>
      <c r="G989">
        <v>1003</v>
      </c>
      <c r="H989" t="s">
        <v>13</v>
      </c>
      <c r="I989">
        <f t="shared" si="15"/>
        <v>59</v>
      </c>
      <c r="J989" t="str">
        <f>VLOOKUP(B989,Таксономия!A:D,4)</f>
        <v xml:space="preserve"> Gammaproteobacteria</v>
      </c>
    </row>
    <row r="990" spans="1:10" x14ac:dyDescent="0.3">
      <c r="A990" t="s">
        <v>1117</v>
      </c>
      <c r="B990" t="s">
        <v>1118</v>
      </c>
      <c r="C990">
        <v>730</v>
      </c>
      <c r="D990" t="s">
        <v>22</v>
      </c>
      <c r="E990">
        <v>121</v>
      </c>
      <c r="F990">
        <v>159</v>
      </c>
      <c r="G990">
        <v>15</v>
      </c>
      <c r="H990" t="s">
        <v>22</v>
      </c>
      <c r="I990">
        <f t="shared" si="15"/>
        <v>39</v>
      </c>
      <c r="J990" t="str">
        <f>VLOOKUP(B990,Таксономия!A:D,4)</f>
        <v xml:space="preserve"> Gammaproteobacteria</v>
      </c>
    </row>
    <row r="991" spans="1:10" x14ac:dyDescent="0.3">
      <c r="A991" t="s">
        <v>1119</v>
      </c>
      <c r="B991" t="s">
        <v>1120</v>
      </c>
      <c r="C991">
        <v>639</v>
      </c>
      <c r="D991" t="s">
        <v>12</v>
      </c>
      <c r="E991">
        <v>231</v>
      </c>
      <c r="F991">
        <v>303</v>
      </c>
      <c r="G991">
        <v>1003</v>
      </c>
      <c r="H991" t="s">
        <v>13</v>
      </c>
      <c r="I991">
        <f t="shared" si="15"/>
        <v>73</v>
      </c>
      <c r="J991" t="str">
        <f>VLOOKUP(B991,Таксономия!A:D,4)</f>
        <v xml:space="preserve"> Gammaproteobacteria</v>
      </c>
    </row>
    <row r="992" spans="1:10" x14ac:dyDescent="0.3">
      <c r="A992" t="s">
        <v>1121</v>
      </c>
      <c r="B992" t="s">
        <v>1122</v>
      </c>
      <c r="C992">
        <v>422</v>
      </c>
      <c r="D992" t="s">
        <v>31</v>
      </c>
      <c r="E992">
        <v>43</v>
      </c>
      <c r="F992">
        <v>132</v>
      </c>
      <c r="G992">
        <v>12531</v>
      </c>
      <c r="H992" t="s">
        <v>32</v>
      </c>
      <c r="I992">
        <f t="shared" si="15"/>
        <v>90</v>
      </c>
      <c r="J992" t="str">
        <f>VLOOKUP(B992,Таксономия!A:D,4)</f>
        <v xml:space="preserve"> Cytophagia</v>
      </c>
    </row>
    <row r="993" spans="1:10" x14ac:dyDescent="0.3">
      <c r="A993" t="s">
        <v>1121</v>
      </c>
      <c r="B993" t="s">
        <v>1122</v>
      </c>
      <c r="C993">
        <v>422</v>
      </c>
      <c r="D993" t="s">
        <v>12</v>
      </c>
      <c r="E993">
        <v>337</v>
      </c>
      <c r="F993">
        <v>422</v>
      </c>
      <c r="G993">
        <v>1003</v>
      </c>
      <c r="H993" t="s">
        <v>13</v>
      </c>
      <c r="I993">
        <f t="shared" si="15"/>
        <v>86</v>
      </c>
      <c r="J993" t="str">
        <f>VLOOKUP(B993,Таксономия!A:D,4)</f>
        <v xml:space="preserve"> Cytophagia</v>
      </c>
    </row>
    <row r="994" spans="1:10" x14ac:dyDescent="0.3">
      <c r="A994" t="s">
        <v>1123</v>
      </c>
      <c r="B994" t="s">
        <v>1124</v>
      </c>
      <c r="C994">
        <v>456</v>
      </c>
      <c r="D994" t="s">
        <v>12</v>
      </c>
      <c r="E994">
        <v>369</v>
      </c>
      <c r="F994">
        <v>456</v>
      </c>
      <c r="G994">
        <v>1003</v>
      </c>
      <c r="H994" t="s">
        <v>13</v>
      </c>
      <c r="I994">
        <f t="shared" si="15"/>
        <v>88</v>
      </c>
      <c r="J994" t="str">
        <f>VLOOKUP(B994,Таксономия!A:D,4)</f>
        <v xml:space="preserve"> Flavobacteriia</v>
      </c>
    </row>
    <row r="995" spans="1:10" x14ac:dyDescent="0.3">
      <c r="A995" t="s">
        <v>1123</v>
      </c>
      <c r="B995" t="s">
        <v>1124</v>
      </c>
      <c r="C995">
        <v>456</v>
      </c>
      <c r="D995" t="s">
        <v>306</v>
      </c>
      <c r="E995">
        <v>51</v>
      </c>
      <c r="F995">
        <v>144</v>
      </c>
      <c r="G995">
        <v>9400</v>
      </c>
      <c r="H995" t="s">
        <v>307</v>
      </c>
      <c r="I995">
        <f t="shared" si="15"/>
        <v>94</v>
      </c>
      <c r="J995" t="str">
        <f>VLOOKUP(B995,Таксономия!A:D,4)</f>
        <v xml:space="preserve"> Flavobacteriia</v>
      </c>
    </row>
    <row r="996" spans="1:10" x14ac:dyDescent="0.3">
      <c r="A996" t="s">
        <v>1125</v>
      </c>
      <c r="B996" t="s">
        <v>1126</v>
      </c>
      <c r="C996">
        <v>137</v>
      </c>
      <c r="D996" t="s">
        <v>12</v>
      </c>
      <c r="E996">
        <v>50</v>
      </c>
      <c r="F996">
        <v>123</v>
      </c>
      <c r="G996">
        <v>1003</v>
      </c>
      <c r="H996" t="s">
        <v>13</v>
      </c>
      <c r="I996">
        <f t="shared" si="15"/>
        <v>74</v>
      </c>
      <c r="J996" t="str">
        <f>VLOOKUP(B996,Таксономия!A:D,4)</f>
        <v xml:space="preserve"> Deltaproteobacteria</v>
      </c>
    </row>
    <row r="997" spans="1:10" x14ac:dyDescent="0.3">
      <c r="A997" t="s">
        <v>1127</v>
      </c>
      <c r="B997" t="s">
        <v>1128</v>
      </c>
      <c r="C997">
        <v>148</v>
      </c>
      <c r="D997" t="s">
        <v>12</v>
      </c>
      <c r="E997">
        <v>32</v>
      </c>
      <c r="F997">
        <v>105</v>
      </c>
      <c r="G997">
        <v>1003</v>
      </c>
      <c r="H997" t="s">
        <v>13</v>
      </c>
      <c r="I997">
        <f t="shared" si="15"/>
        <v>74</v>
      </c>
      <c r="J997" t="str">
        <f>VLOOKUP(B997,Таксономия!A:D,4)</f>
        <v xml:space="preserve"> Deltaproteobacteria</v>
      </c>
    </row>
    <row r="998" spans="1:10" x14ac:dyDescent="0.3">
      <c r="A998" t="s">
        <v>1129</v>
      </c>
      <c r="B998" t="s">
        <v>1130</v>
      </c>
      <c r="C998">
        <v>150</v>
      </c>
      <c r="D998" t="s">
        <v>12</v>
      </c>
      <c r="E998">
        <v>34</v>
      </c>
      <c r="F998">
        <v>106</v>
      </c>
      <c r="G998">
        <v>1003</v>
      </c>
      <c r="H998" t="s">
        <v>13</v>
      </c>
      <c r="I998">
        <f t="shared" si="15"/>
        <v>73</v>
      </c>
      <c r="J998" t="str">
        <f>VLOOKUP(B998,Таксономия!A:D,4)</f>
        <v xml:space="preserve"> Deltaproteobacteria</v>
      </c>
    </row>
    <row r="999" spans="1:10" x14ac:dyDescent="0.3">
      <c r="A999" t="s">
        <v>1129</v>
      </c>
      <c r="B999" t="s">
        <v>1130</v>
      </c>
      <c r="C999">
        <v>150</v>
      </c>
      <c r="D999" t="s">
        <v>12</v>
      </c>
      <c r="E999">
        <v>64</v>
      </c>
      <c r="F999">
        <v>127</v>
      </c>
      <c r="G999">
        <v>1003</v>
      </c>
      <c r="H999" t="s">
        <v>13</v>
      </c>
      <c r="I999">
        <f t="shared" si="15"/>
        <v>64</v>
      </c>
      <c r="J999" t="str">
        <f>VLOOKUP(B999,Таксономия!A:D,4)</f>
        <v xml:space="preserve"> Deltaproteobacteria</v>
      </c>
    </row>
    <row r="1000" spans="1:10" x14ac:dyDescent="0.3">
      <c r="A1000" t="s">
        <v>1131</v>
      </c>
      <c r="B1000" t="s">
        <v>1132</v>
      </c>
      <c r="C1000">
        <v>220</v>
      </c>
      <c r="D1000" t="s">
        <v>12</v>
      </c>
      <c r="E1000">
        <v>126</v>
      </c>
      <c r="F1000">
        <v>220</v>
      </c>
      <c r="G1000">
        <v>1003</v>
      </c>
      <c r="H1000" t="s">
        <v>13</v>
      </c>
      <c r="I1000">
        <f t="shared" si="15"/>
        <v>95</v>
      </c>
      <c r="J1000" t="str">
        <f>VLOOKUP(B1000,Таксономия!A:D,4)</f>
        <v xml:space="preserve"> Alphaproteobacteria</v>
      </c>
    </row>
    <row r="1001" spans="1:10" x14ac:dyDescent="0.3">
      <c r="A1001" t="s">
        <v>1133</v>
      </c>
      <c r="B1001" t="s">
        <v>1134</v>
      </c>
      <c r="C1001">
        <v>1004</v>
      </c>
      <c r="D1001" t="s">
        <v>98</v>
      </c>
      <c r="E1001">
        <v>859</v>
      </c>
      <c r="F1001">
        <v>949</v>
      </c>
      <c r="G1001">
        <v>1009</v>
      </c>
      <c r="H1001" t="s">
        <v>99</v>
      </c>
      <c r="I1001">
        <f t="shared" si="15"/>
        <v>91</v>
      </c>
      <c r="J1001" t="str">
        <f>VLOOKUP(B1001,Таксономия!A:D,4)</f>
        <v xml:space="preserve"> Gammaproteobacteria</v>
      </c>
    </row>
    <row r="1002" spans="1:10" x14ac:dyDescent="0.3">
      <c r="A1002" t="s">
        <v>1133</v>
      </c>
      <c r="B1002" t="s">
        <v>1134</v>
      </c>
      <c r="C1002">
        <v>1004</v>
      </c>
      <c r="D1002" t="s">
        <v>12</v>
      </c>
      <c r="E1002">
        <v>641</v>
      </c>
      <c r="F1002">
        <v>707</v>
      </c>
      <c r="G1002">
        <v>1003</v>
      </c>
      <c r="H1002" t="s">
        <v>13</v>
      </c>
      <c r="I1002">
        <f t="shared" si="15"/>
        <v>67</v>
      </c>
      <c r="J1002" t="str">
        <f>VLOOKUP(B1002,Таксономия!A:D,4)</f>
        <v xml:space="preserve"> Gammaproteobacteria</v>
      </c>
    </row>
    <row r="1003" spans="1:10" x14ac:dyDescent="0.3">
      <c r="A1003" t="s">
        <v>1133</v>
      </c>
      <c r="B1003" t="s">
        <v>1134</v>
      </c>
      <c r="C1003">
        <v>1004</v>
      </c>
      <c r="D1003" t="s">
        <v>1135</v>
      </c>
      <c r="E1003">
        <v>1</v>
      </c>
      <c r="F1003">
        <v>139</v>
      </c>
      <c r="G1003">
        <v>2</v>
      </c>
      <c r="H1003" t="s">
        <v>1135</v>
      </c>
      <c r="I1003">
        <f t="shared" si="15"/>
        <v>139</v>
      </c>
      <c r="J1003" t="str">
        <f>VLOOKUP(B1003,Таксономия!A:D,4)</f>
        <v xml:space="preserve"> Gammaproteobacteria</v>
      </c>
    </row>
    <row r="1004" spans="1:10" x14ac:dyDescent="0.3">
      <c r="A1004" t="s">
        <v>1136</v>
      </c>
      <c r="B1004" t="s">
        <v>1137</v>
      </c>
      <c r="C1004">
        <v>728</v>
      </c>
      <c r="D1004" t="s">
        <v>10</v>
      </c>
      <c r="E1004">
        <v>198</v>
      </c>
      <c r="F1004">
        <v>311</v>
      </c>
      <c r="G1004">
        <v>858</v>
      </c>
      <c r="H1004" t="s">
        <v>11</v>
      </c>
      <c r="I1004">
        <f t="shared" si="15"/>
        <v>114</v>
      </c>
      <c r="J1004" t="str">
        <f>VLOOKUP(B1004,Таксономия!A:D,4)</f>
        <v xml:space="preserve"> Gammaproteobacteria</v>
      </c>
    </row>
    <row r="1005" spans="1:10" x14ac:dyDescent="0.3">
      <c r="A1005" t="s">
        <v>1136</v>
      </c>
      <c r="B1005" t="s">
        <v>1137</v>
      </c>
      <c r="C1005">
        <v>728</v>
      </c>
      <c r="D1005" t="s">
        <v>12</v>
      </c>
      <c r="E1005">
        <v>346</v>
      </c>
      <c r="F1005">
        <v>430</v>
      </c>
      <c r="G1005">
        <v>1003</v>
      </c>
      <c r="H1005" t="s">
        <v>13</v>
      </c>
      <c r="I1005">
        <f t="shared" si="15"/>
        <v>85</v>
      </c>
      <c r="J1005" t="str">
        <f>VLOOKUP(B1005,Таксономия!A:D,4)</f>
        <v xml:space="preserve"> Gammaproteobacteria</v>
      </c>
    </row>
    <row r="1006" spans="1:10" x14ac:dyDescent="0.3">
      <c r="A1006" t="s">
        <v>1136</v>
      </c>
      <c r="B1006" t="s">
        <v>1137</v>
      </c>
      <c r="C1006">
        <v>728</v>
      </c>
      <c r="D1006" t="s">
        <v>65</v>
      </c>
      <c r="E1006">
        <v>534</v>
      </c>
      <c r="F1006">
        <v>690</v>
      </c>
      <c r="G1006">
        <v>134</v>
      </c>
      <c r="H1006" t="s">
        <v>66</v>
      </c>
      <c r="I1006">
        <f t="shared" si="15"/>
        <v>157</v>
      </c>
      <c r="J1006" t="str">
        <f>VLOOKUP(B1006,Таксономия!A:D,4)</f>
        <v xml:space="preserve"> Gammaproteobacteria</v>
      </c>
    </row>
    <row r="1007" spans="1:10" x14ac:dyDescent="0.3">
      <c r="A1007" t="s">
        <v>1138</v>
      </c>
      <c r="B1007" t="s">
        <v>1139</v>
      </c>
      <c r="C1007">
        <v>431</v>
      </c>
      <c r="D1007" t="s">
        <v>31</v>
      </c>
      <c r="E1007">
        <v>35</v>
      </c>
      <c r="F1007">
        <v>131</v>
      </c>
      <c r="G1007">
        <v>12531</v>
      </c>
      <c r="H1007" t="s">
        <v>32</v>
      </c>
      <c r="I1007">
        <f t="shared" si="15"/>
        <v>97</v>
      </c>
      <c r="J1007" t="str">
        <f>VLOOKUP(B1007,Таксономия!A:D,4)</f>
        <v xml:space="preserve"> Flavobacteriia</v>
      </c>
    </row>
    <row r="1008" spans="1:10" x14ac:dyDescent="0.3">
      <c r="A1008" t="s">
        <v>1138</v>
      </c>
      <c r="B1008" t="s">
        <v>1139</v>
      </c>
      <c r="C1008">
        <v>431</v>
      </c>
      <c r="D1008" t="s">
        <v>12</v>
      </c>
      <c r="E1008">
        <v>344</v>
      </c>
      <c r="F1008">
        <v>431</v>
      </c>
      <c r="G1008">
        <v>1003</v>
      </c>
      <c r="H1008" t="s">
        <v>13</v>
      </c>
      <c r="I1008">
        <f t="shared" si="15"/>
        <v>88</v>
      </c>
      <c r="J1008" t="str">
        <f>VLOOKUP(B1008,Таксономия!A:D,4)</f>
        <v xml:space="preserve"> Flavobacteriia</v>
      </c>
    </row>
    <row r="1009" spans="1:10" x14ac:dyDescent="0.3">
      <c r="A1009" t="s">
        <v>1140</v>
      </c>
      <c r="B1009" t="s">
        <v>1141</v>
      </c>
      <c r="C1009">
        <v>1004</v>
      </c>
      <c r="D1009" t="s">
        <v>98</v>
      </c>
      <c r="E1009">
        <v>859</v>
      </c>
      <c r="F1009">
        <v>949</v>
      </c>
      <c r="G1009">
        <v>1009</v>
      </c>
      <c r="H1009" t="s">
        <v>99</v>
      </c>
      <c r="I1009">
        <f t="shared" si="15"/>
        <v>91</v>
      </c>
      <c r="J1009" t="str">
        <f>VLOOKUP(B1009,Таксономия!A:D,4)</f>
        <v xml:space="preserve"> Gammaproteobacteria</v>
      </c>
    </row>
    <row r="1010" spans="1:10" x14ac:dyDescent="0.3">
      <c r="A1010" t="s">
        <v>1140</v>
      </c>
      <c r="B1010" t="s">
        <v>1141</v>
      </c>
      <c r="C1010">
        <v>1004</v>
      </c>
      <c r="D1010" t="s">
        <v>12</v>
      </c>
      <c r="E1010">
        <v>641</v>
      </c>
      <c r="F1010">
        <v>707</v>
      </c>
      <c r="G1010">
        <v>1003</v>
      </c>
      <c r="H1010" t="s">
        <v>13</v>
      </c>
      <c r="I1010">
        <f t="shared" si="15"/>
        <v>67</v>
      </c>
      <c r="J1010" t="str">
        <f>VLOOKUP(B1010,Таксономия!A:D,4)</f>
        <v xml:space="preserve"> Gammaproteobacteria</v>
      </c>
    </row>
    <row r="1011" spans="1:10" x14ac:dyDescent="0.3">
      <c r="A1011" t="s">
        <v>1140</v>
      </c>
      <c r="B1011" t="s">
        <v>1141</v>
      </c>
      <c r="C1011">
        <v>1004</v>
      </c>
      <c r="D1011" t="s">
        <v>1135</v>
      </c>
      <c r="E1011">
        <v>1</v>
      </c>
      <c r="F1011">
        <v>139</v>
      </c>
      <c r="G1011">
        <v>2</v>
      </c>
      <c r="H1011" t="s">
        <v>1135</v>
      </c>
      <c r="I1011">
        <f t="shared" si="15"/>
        <v>139</v>
      </c>
      <c r="J1011" t="str">
        <f>VLOOKUP(B1011,Таксономия!A:D,4)</f>
        <v xml:space="preserve"> Gammaproteobacteria</v>
      </c>
    </row>
    <row r="1012" spans="1:10" x14ac:dyDescent="0.3">
      <c r="A1012" t="s">
        <v>1142</v>
      </c>
      <c r="B1012" t="s">
        <v>1143</v>
      </c>
      <c r="C1012">
        <v>155</v>
      </c>
      <c r="D1012" t="s">
        <v>12</v>
      </c>
      <c r="E1012">
        <v>76</v>
      </c>
      <c r="F1012">
        <v>148</v>
      </c>
      <c r="G1012">
        <v>1003</v>
      </c>
      <c r="H1012" t="s">
        <v>13</v>
      </c>
      <c r="I1012">
        <f t="shared" si="15"/>
        <v>73</v>
      </c>
      <c r="J1012" t="str">
        <f>VLOOKUP(B1012,Таксономия!A:D,4)</f>
        <v xml:space="preserve"> Clostridia</v>
      </c>
    </row>
    <row r="1013" spans="1:10" x14ac:dyDescent="0.3">
      <c r="A1013" t="s">
        <v>1144</v>
      </c>
      <c r="B1013" t="s">
        <v>1145</v>
      </c>
      <c r="C1013">
        <v>417</v>
      </c>
      <c r="D1013" t="s">
        <v>396</v>
      </c>
      <c r="E1013">
        <v>26</v>
      </c>
      <c r="F1013">
        <v>177</v>
      </c>
      <c r="G1013">
        <v>2644</v>
      </c>
      <c r="H1013" t="s">
        <v>397</v>
      </c>
      <c r="I1013">
        <f t="shared" si="15"/>
        <v>152</v>
      </c>
      <c r="J1013" t="str">
        <f>VLOOKUP(B1013,Таксономия!A:D,4)</f>
        <v xml:space="preserve"> Clostridia</v>
      </c>
    </row>
    <row r="1014" spans="1:10" x14ac:dyDescent="0.3">
      <c r="A1014" t="s">
        <v>1144</v>
      </c>
      <c r="B1014" t="s">
        <v>1145</v>
      </c>
      <c r="C1014">
        <v>417</v>
      </c>
      <c r="D1014" t="s">
        <v>12</v>
      </c>
      <c r="E1014">
        <v>320</v>
      </c>
      <c r="F1014">
        <v>410</v>
      </c>
      <c r="G1014">
        <v>1003</v>
      </c>
      <c r="H1014" t="s">
        <v>13</v>
      </c>
      <c r="I1014">
        <f t="shared" si="15"/>
        <v>91</v>
      </c>
      <c r="J1014" t="str">
        <f>VLOOKUP(B1014,Таксономия!A:D,4)</f>
        <v xml:space="preserve"> Clostridia</v>
      </c>
    </row>
    <row r="1015" spans="1:10" x14ac:dyDescent="0.3">
      <c r="A1015" t="s">
        <v>1146</v>
      </c>
      <c r="B1015" t="s">
        <v>1147</v>
      </c>
      <c r="C1015">
        <v>169</v>
      </c>
      <c r="D1015" t="s">
        <v>12</v>
      </c>
      <c r="E1015">
        <v>52</v>
      </c>
      <c r="F1015">
        <v>125</v>
      </c>
      <c r="G1015">
        <v>1003</v>
      </c>
      <c r="H1015" t="s">
        <v>13</v>
      </c>
      <c r="I1015">
        <f t="shared" si="15"/>
        <v>74</v>
      </c>
      <c r="J1015" t="str">
        <f>VLOOKUP(B1015,Таксономия!A:D,4)</f>
        <v xml:space="preserve"> Deltaproteobacteria</v>
      </c>
    </row>
    <row r="1016" spans="1:10" x14ac:dyDescent="0.3">
      <c r="A1016" t="s">
        <v>1146</v>
      </c>
      <c r="B1016" t="s">
        <v>1147</v>
      </c>
      <c r="C1016">
        <v>169</v>
      </c>
      <c r="D1016" t="s">
        <v>12</v>
      </c>
      <c r="E1016">
        <v>82</v>
      </c>
      <c r="F1016">
        <v>146</v>
      </c>
      <c r="G1016">
        <v>1003</v>
      </c>
      <c r="H1016" t="s">
        <v>13</v>
      </c>
      <c r="I1016">
        <f t="shared" si="15"/>
        <v>65</v>
      </c>
      <c r="J1016" t="str">
        <f>VLOOKUP(B1016,Таксономия!A:D,4)</f>
        <v xml:space="preserve"> Deltaproteobacteria</v>
      </c>
    </row>
    <row r="1017" spans="1:10" x14ac:dyDescent="0.3">
      <c r="A1017" t="s">
        <v>1148</v>
      </c>
      <c r="B1017" t="s">
        <v>1149</v>
      </c>
      <c r="C1017">
        <v>214</v>
      </c>
      <c r="D1017" t="s">
        <v>12</v>
      </c>
      <c r="E1017">
        <v>43</v>
      </c>
      <c r="F1017">
        <v>105</v>
      </c>
      <c r="G1017">
        <v>1003</v>
      </c>
      <c r="H1017" t="s">
        <v>13</v>
      </c>
      <c r="I1017">
        <f t="shared" si="15"/>
        <v>63</v>
      </c>
      <c r="J1017" t="str">
        <f>VLOOKUP(B1017,Таксономия!A:D,4)</f>
        <v xml:space="preserve"> Acidobacteria subdivision 4</v>
      </c>
    </row>
    <row r="1018" spans="1:10" x14ac:dyDescent="0.3">
      <c r="A1018" t="s">
        <v>1148</v>
      </c>
      <c r="B1018" t="s">
        <v>1149</v>
      </c>
      <c r="C1018">
        <v>214</v>
      </c>
      <c r="D1018" t="s">
        <v>12</v>
      </c>
      <c r="E1018">
        <v>118</v>
      </c>
      <c r="F1018">
        <v>214</v>
      </c>
      <c r="G1018">
        <v>1003</v>
      </c>
      <c r="H1018" t="s">
        <v>13</v>
      </c>
      <c r="I1018">
        <f t="shared" si="15"/>
        <v>97</v>
      </c>
      <c r="J1018" t="str">
        <f>VLOOKUP(B1018,Таксономия!A:D,4)</f>
        <v xml:space="preserve"> Acidobacteria subdivision 4</v>
      </c>
    </row>
    <row r="1019" spans="1:10" x14ac:dyDescent="0.3">
      <c r="A1019" t="s">
        <v>1150</v>
      </c>
      <c r="B1019" t="s">
        <v>1151</v>
      </c>
      <c r="C1019">
        <v>494</v>
      </c>
      <c r="D1019" t="s">
        <v>12</v>
      </c>
      <c r="E1019">
        <v>215</v>
      </c>
      <c r="F1019">
        <v>292</v>
      </c>
      <c r="G1019">
        <v>1003</v>
      </c>
      <c r="H1019" t="s">
        <v>13</v>
      </c>
      <c r="I1019">
        <f t="shared" si="15"/>
        <v>78</v>
      </c>
      <c r="J1019" t="str">
        <f>VLOOKUP(B1019,Таксономия!A:D,4)</f>
        <v xml:space="preserve"> Acidobacteria subdivision 4</v>
      </c>
    </row>
    <row r="1020" spans="1:10" x14ac:dyDescent="0.3">
      <c r="A1020" t="s">
        <v>1152</v>
      </c>
      <c r="B1020" t="s">
        <v>1153</v>
      </c>
      <c r="C1020">
        <v>395</v>
      </c>
      <c r="D1020" t="s">
        <v>12</v>
      </c>
      <c r="E1020">
        <v>64</v>
      </c>
      <c r="F1020">
        <v>161</v>
      </c>
      <c r="G1020">
        <v>1003</v>
      </c>
      <c r="H1020" t="s">
        <v>13</v>
      </c>
      <c r="I1020">
        <f t="shared" si="15"/>
        <v>98</v>
      </c>
      <c r="J1020" t="str">
        <f>VLOOKUP(B1020,Таксономия!A:D,4)</f>
        <v xml:space="preserve"> Acidobacteria subdivision 4</v>
      </c>
    </row>
    <row r="1021" spans="1:10" x14ac:dyDescent="0.3">
      <c r="A1021" t="s">
        <v>1152</v>
      </c>
      <c r="B1021" t="s">
        <v>1153</v>
      </c>
      <c r="C1021">
        <v>395</v>
      </c>
      <c r="D1021" t="s">
        <v>12</v>
      </c>
      <c r="E1021">
        <v>290</v>
      </c>
      <c r="F1021">
        <v>365</v>
      </c>
      <c r="G1021">
        <v>1003</v>
      </c>
      <c r="H1021" t="s">
        <v>13</v>
      </c>
      <c r="I1021">
        <f t="shared" si="15"/>
        <v>76</v>
      </c>
      <c r="J1021" t="str">
        <f>VLOOKUP(B1021,Таксономия!A:D,4)</f>
        <v xml:space="preserve"> Acidobacteria subdivision 4</v>
      </c>
    </row>
    <row r="1022" spans="1:10" x14ac:dyDescent="0.3">
      <c r="A1022" t="s">
        <v>1154</v>
      </c>
      <c r="B1022" t="s">
        <v>1155</v>
      </c>
      <c r="C1022">
        <v>455</v>
      </c>
      <c r="D1022" t="s">
        <v>31</v>
      </c>
      <c r="E1022">
        <v>50</v>
      </c>
      <c r="F1022">
        <v>144</v>
      </c>
      <c r="G1022">
        <v>12531</v>
      </c>
      <c r="H1022" t="s">
        <v>32</v>
      </c>
      <c r="I1022">
        <f t="shared" si="15"/>
        <v>95</v>
      </c>
      <c r="J1022" t="str">
        <f>VLOOKUP(B1022,Таксономия!A:D,4)</f>
        <v xml:space="preserve"> Flavobacteriia</v>
      </c>
    </row>
    <row r="1023" spans="1:10" x14ac:dyDescent="0.3">
      <c r="A1023" t="s">
        <v>1154</v>
      </c>
      <c r="B1023" t="s">
        <v>1155</v>
      </c>
      <c r="C1023">
        <v>455</v>
      </c>
      <c r="D1023" t="s">
        <v>12</v>
      </c>
      <c r="E1023">
        <v>368</v>
      </c>
      <c r="F1023">
        <v>455</v>
      </c>
      <c r="G1023">
        <v>1003</v>
      </c>
      <c r="H1023" t="s">
        <v>13</v>
      </c>
      <c r="I1023">
        <f t="shared" si="15"/>
        <v>88</v>
      </c>
      <c r="J1023" t="str">
        <f>VLOOKUP(B1023,Таксономия!A:D,4)</f>
        <v xml:space="preserve"> Flavobacteriia</v>
      </c>
    </row>
    <row r="1024" spans="1:10" x14ac:dyDescent="0.3">
      <c r="A1024" t="s">
        <v>1156</v>
      </c>
      <c r="B1024" t="s">
        <v>1157</v>
      </c>
      <c r="C1024">
        <v>215</v>
      </c>
      <c r="D1024" t="s">
        <v>12</v>
      </c>
      <c r="E1024">
        <v>125</v>
      </c>
      <c r="F1024">
        <v>215</v>
      </c>
      <c r="G1024">
        <v>1003</v>
      </c>
      <c r="H1024" t="s">
        <v>13</v>
      </c>
      <c r="I1024">
        <f t="shared" si="15"/>
        <v>91</v>
      </c>
      <c r="J1024" t="str">
        <f>VLOOKUP(B1024,Таксономия!A:D,4)</f>
        <v xml:space="preserve"> Bacteroidetes Order II. Incertae sedis</v>
      </c>
    </row>
    <row r="1025" spans="1:10" x14ac:dyDescent="0.3">
      <c r="A1025" t="s">
        <v>1156</v>
      </c>
      <c r="B1025" t="s">
        <v>1157</v>
      </c>
      <c r="C1025">
        <v>215</v>
      </c>
      <c r="D1025" t="s">
        <v>291</v>
      </c>
      <c r="E1025">
        <v>51</v>
      </c>
      <c r="F1025">
        <v>109</v>
      </c>
      <c r="G1025">
        <v>4</v>
      </c>
      <c r="H1025" t="s">
        <v>291</v>
      </c>
      <c r="I1025">
        <f t="shared" si="15"/>
        <v>59</v>
      </c>
      <c r="J1025" t="str">
        <f>VLOOKUP(B1025,Таксономия!A:D,4)</f>
        <v xml:space="preserve"> Bacteroidetes Order II. Incertae sedis</v>
      </c>
    </row>
    <row r="1026" spans="1:10" x14ac:dyDescent="0.3">
      <c r="A1026" t="s">
        <v>1158</v>
      </c>
      <c r="B1026" t="s">
        <v>1159</v>
      </c>
      <c r="C1026">
        <v>442</v>
      </c>
      <c r="D1026" t="s">
        <v>31</v>
      </c>
      <c r="E1026">
        <v>54</v>
      </c>
      <c r="F1026">
        <v>144</v>
      </c>
      <c r="G1026">
        <v>12531</v>
      </c>
      <c r="H1026" t="s">
        <v>32</v>
      </c>
      <c r="I1026">
        <f t="shared" si="15"/>
        <v>91</v>
      </c>
      <c r="J1026" t="str">
        <f>VLOOKUP(B1026,Таксономия!A:D,4)</f>
        <v xml:space="preserve"> Flavobacteriia</v>
      </c>
    </row>
    <row r="1027" spans="1:10" x14ac:dyDescent="0.3">
      <c r="A1027" t="s">
        <v>1158</v>
      </c>
      <c r="B1027" t="s">
        <v>1159</v>
      </c>
      <c r="C1027">
        <v>442</v>
      </c>
      <c r="D1027" t="s">
        <v>12</v>
      </c>
      <c r="E1027">
        <v>355</v>
      </c>
      <c r="F1027">
        <v>442</v>
      </c>
      <c r="G1027">
        <v>1003</v>
      </c>
      <c r="H1027" t="s">
        <v>13</v>
      </c>
      <c r="I1027">
        <f t="shared" ref="I1027:I1090" si="16">F1027-E1027+1</f>
        <v>88</v>
      </c>
      <c r="J1027" t="str">
        <f>VLOOKUP(B1027,Таксономия!A:D,4)</f>
        <v xml:space="preserve"> Flavobacteriia</v>
      </c>
    </row>
    <row r="1028" spans="1:10" x14ac:dyDescent="0.3">
      <c r="A1028" t="s">
        <v>1160</v>
      </c>
      <c r="B1028" t="s">
        <v>1161</v>
      </c>
      <c r="C1028">
        <v>104</v>
      </c>
      <c r="D1028" t="s">
        <v>12</v>
      </c>
      <c r="E1028">
        <v>39</v>
      </c>
      <c r="F1028">
        <v>101</v>
      </c>
      <c r="G1028">
        <v>1003</v>
      </c>
      <c r="H1028" t="s">
        <v>13</v>
      </c>
      <c r="I1028">
        <f t="shared" si="16"/>
        <v>63</v>
      </c>
      <c r="J1028" t="str">
        <f>VLOOKUP(B1028,Таксономия!A:D,4)</f>
        <v xml:space="preserve"> Flavobacteriia</v>
      </c>
    </row>
    <row r="1029" spans="1:10" x14ac:dyDescent="0.3">
      <c r="A1029" t="s">
        <v>1162</v>
      </c>
      <c r="B1029" t="s">
        <v>1163</v>
      </c>
      <c r="C1029">
        <v>335</v>
      </c>
      <c r="D1029" t="s">
        <v>12</v>
      </c>
      <c r="E1029">
        <v>47</v>
      </c>
      <c r="F1029">
        <v>100</v>
      </c>
      <c r="G1029">
        <v>1003</v>
      </c>
      <c r="H1029" t="s">
        <v>13</v>
      </c>
      <c r="I1029">
        <f t="shared" si="16"/>
        <v>54</v>
      </c>
      <c r="J1029" t="str">
        <f>VLOOKUP(B1029,Таксономия!A:D,4)</f>
        <v xml:space="preserve"> Flavobacteriia</v>
      </c>
    </row>
    <row r="1030" spans="1:10" x14ac:dyDescent="0.3">
      <c r="A1030" t="s">
        <v>1164</v>
      </c>
      <c r="B1030" t="s">
        <v>1165</v>
      </c>
      <c r="C1030">
        <v>91</v>
      </c>
      <c r="D1030" t="s">
        <v>12</v>
      </c>
      <c r="E1030">
        <v>33</v>
      </c>
      <c r="F1030">
        <v>90</v>
      </c>
      <c r="G1030">
        <v>1003</v>
      </c>
      <c r="H1030" t="s">
        <v>13</v>
      </c>
      <c r="I1030">
        <f t="shared" si="16"/>
        <v>58</v>
      </c>
      <c r="J1030" t="str">
        <f>VLOOKUP(B1030,Таксономия!A:D,4)</f>
        <v xml:space="preserve"> Deltaproteobacteria</v>
      </c>
    </row>
    <row r="1031" spans="1:10" x14ac:dyDescent="0.3">
      <c r="A1031" t="s">
        <v>1166</v>
      </c>
      <c r="B1031" t="s">
        <v>1167</v>
      </c>
      <c r="C1031">
        <v>687</v>
      </c>
      <c r="D1031" t="s">
        <v>12</v>
      </c>
      <c r="E1031">
        <v>412</v>
      </c>
      <c r="F1031">
        <v>480</v>
      </c>
      <c r="G1031">
        <v>1003</v>
      </c>
      <c r="H1031" t="s">
        <v>13</v>
      </c>
      <c r="I1031">
        <f t="shared" si="16"/>
        <v>69</v>
      </c>
      <c r="J1031" t="str">
        <f>VLOOKUP(B1031,Таксономия!A:D,4)</f>
        <v xml:space="preserve"> Deltaproteobacteria</v>
      </c>
    </row>
    <row r="1032" spans="1:10" x14ac:dyDescent="0.3">
      <c r="A1032" t="s">
        <v>1168</v>
      </c>
      <c r="B1032" t="s">
        <v>1169</v>
      </c>
      <c r="C1032">
        <v>650</v>
      </c>
      <c r="D1032" t="s">
        <v>12</v>
      </c>
      <c r="E1032">
        <v>234</v>
      </c>
      <c r="F1032">
        <v>308</v>
      </c>
      <c r="G1032">
        <v>1003</v>
      </c>
      <c r="H1032" t="s">
        <v>13</v>
      </c>
      <c r="I1032">
        <f t="shared" si="16"/>
        <v>75</v>
      </c>
      <c r="J1032" t="str">
        <f>VLOOKUP(B1032,Таксономия!A:D,4)</f>
        <v xml:space="preserve"> Deltaproteobacteria</v>
      </c>
    </row>
    <row r="1033" spans="1:10" x14ac:dyDescent="0.3">
      <c r="A1033" t="s">
        <v>1170</v>
      </c>
      <c r="B1033" t="s">
        <v>1171</v>
      </c>
      <c r="C1033">
        <v>730</v>
      </c>
      <c r="D1033" t="s">
        <v>12</v>
      </c>
      <c r="E1033">
        <v>313</v>
      </c>
      <c r="F1033">
        <v>371</v>
      </c>
      <c r="G1033">
        <v>1003</v>
      </c>
      <c r="H1033" t="s">
        <v>13</v>
      </c>
      <c r="I1033">
        <f t="shared" si="16"/>
        <v>59</v>
      </c>
      <c r="J1033" t="str">
        <f>VLOOKUP(B1033,Таксономия!A:D,4)</f>
        <v xml:space="preserve"> Deltaproteobacteria</v>
      </c>
    </row>
    <row r="1034" spans="1:10" x14ac:dyDescent="0.3">
      <c r="A1034" t="s">
        <v>1170</v>
      </c>
      <c r="B1034" t="s">
        <v>1171</v>
      </c>
      <c r="C1034">
        <v>730</v>
      </c>
      <c r="D1034" t="s">
        <v>22</v>
      </c>
      <c r="E1034">
        <v>121</v>
      </c>
      <c r="F1034">
        <v>159</v>
      </c>
      <c r="G1034">
        <v>15</v>
      </c>
      <c r="H1034" t="s">
        <v>22</v>
      </c>
      <c r="I1034">
        <f t="shared" si="16"/>
        <v>39</v>
      </c>
      <c r="J1034" t="str">
        <f>VLOOKUP(B1034,Таксономия!A:D,4)</f>
        <v xml:space="preserve"> Deltaproteobacteria</v>
      </c>
    </row>
    <row r="1035" spans="1:10" x14ac:dyDescent="0.3">
      <c r="A1035" t="s">
        <v>1172</v>
      </c>
      <c r="B1035" t="s">
        <v>1173</v>
      </c>
      <c r="C1035">
        <v>639</v>
      </c>
      <c r="D1035" t="s">
        <v>12</v>
      </c>
      <c r="E1035">
        <v>231</v>
      </c>
      <c r="F1035">
        <v>303</v>
      </c>
      <c r="G1035">
        <v>1003</v>
      </c>
      <c r="H1035" t="s">
        <v>13</v>
      </c>
      <c r="I1035">
        <f t="shared" si="16"/>
        <v>73</v>
      </c>
      <c r="J1035" t="str">
        <f>VLOOKUP(B1035,Таксономия!A:D,4)</f>
        <v xml:space="preserve"> Deltaproteobacteria</v>
      </c>
    </row>
    <row r="1036" spans="1:10" x14ac:dyDescent="0.3">
      <c r="A1036" t="s">
        <v>1174</v>
      </c>
      <c r="B1036" t="s">
        <v>1175</v>
      </c>
      <c r="C1036">
        <v>789</v>
      </c>
      <c r="D1036" t="s">
        <v>12</v>
      </c>
      <c r="E1036">
        <v>323</v>
      </c>
      <c r="F1036">
        <v>399</v>
      </c>
      <c r="G1036">
        <v>1003</v>
      </c>
      <c r="H1036" t="s">
        <v>13</v>
      </c>
      <c r="I1036">
        <f t="shared" si="16"/>
        <v>77</v>
      </c>
      <c r="J1036" t="str">
        <f>VLOOKUP(B1036,Таксономия!A:D,4)</f>
        <v xml:space="preserve"> Deltaproteobacteria</v>
      </c>
    </row>
    <row r="1037" spans="1:10" x14ac:dyDescent="0.3">
      <c r="A1037" t="s">
        <v>1174</v>
      </c>
      <c r="B1037" t="s">
        <v>1175</v>
      </c>
      <c r="C1037">
        <v>789</v>
      </c>
      <c r="D1037" t="s">
        <v>12</v>
      </c>
      <c r="E1037">
        <v>562</v>
      </c>
      <c r="F1037">
        <v>626</v>
      </c>
      <c r="G1037">
        <v>1003</v>
      </c>
      <c r="H1037" t="s">
        <v>13</v>
      </c>
      <c r="I1037">
        <f t="shared" si="16"/>
        <v>65</v>
      </c>
      <c r="J1037" t="str">
        <f>VLOOKUP(B1037,Таксономия!A:D,4)</f>
        <v xml:space="preserve"> Deltaproteobacteria</v>
      </c>
    </row>
    <row r="1038" spans="1:10" x14ac:dyDescent="0.3">
      <c r="A1038" t="s">
        <v>1176</v>
      </c>
      <c r="B1038" t="s">
        <v>1177</v>
      </c>
      <c r="C1038">
        <v>589</v>
      </c>
      <c r="D1038" t="s">
        <v>98</v>
      </c>
      <c r="E1038">
        <v>191</v>
      </c>
      <c r="F1038">
        <v>287</v>
      </c>
      <c r="G1038">
        <v>1009</v>
      </c>
      <c r="H1038" t="s">
        <v>99</v>
      </c>
      <c r="I1038">
        <f t="shared" si="16"/>
        <v>97</v>
      </c>
      <c r="J1038" t="str">
        <f>VLOOKUP(B1038,Таксономия!A:D,4)</f>
        <v xml:space="preserve"> Alphaproteobacteria</v>
      </c>
    </row>
    <row r="1039" spans="1:10" x14ac:dyDescent="0.3">
      <c r="A1039" t="s">
        <v>1176</v>
      </c>
      <c r="B1039" t="s">
        <v>1177</v>
      </c>
      <c r="C1039">
        <v>589</v>
      </c>
      <c r="D1039" t="s">
        <v>12</v>
      </c>
      <c r="E1039">
        <v>503</v>
      </c>
      <c r="F1039">
        <v>561</v>
      </c>
      <c r="G1039">
        <v>1003</v>
      </c>
      <c r="H1039" t="s">
        <v>13</v>
      </c>
      <c r="I1039">
        <f t="shared" si="16"/>
        <v>59</v>
      </c>
      <c r="J1039" t="str">
        <f>VLOOKUP(B1039,Таксономия!A:D,4)</f>
        <v xml:space="preserve"> Alphaproteobacteria</v>
      </c>
    </row>
    <row r="1040" spans="1:10" x14ac:dyDescent="0.3">
      <c r="A1040" t="s">
        <v>1176</v>
      </c>
      <c r="B1040" t="s">
        <v>1177</v>
      </c>
      <c r="C1040">
        <v>589</v>
      </c>
      <c r="D1040" t="s">
        <v>1071</v>
      </c>
      <c r="E1040">
        <v>1</v>
      </c>
      <c r="F1040">
        <v>190</v>
      </c>
      <c r="G1040">
        <v>2</v>
      </c>
      <c r="H1040" t="s">
        <v>1071</v>
      </c>
      <c r="I1040">
        <f t="shared" si="16"/>
        <v>190</v>
      </c>
      <c r="J1040" t="str">
        <f>VLOOKUP(B1040,Таксономия!A:D,4)</f>
        <v xml:space="preserve"> Alphaproteobacteria</v>
      </c>
    </row>
    <row r="1041" spans="1:10" x14ac:dyDescent="0.3">
      <c r="A1041" t="s">
        <v>1178</v>
      </c>
      <c r="B1041" t="s">
        <v>1179</v>
      </c>
      <c r="C1041">
        <v>118</v>
      </c>
      <c r="D1041" t="s">
        <v>12</v>
      </c>
      <c r="E1041">
        <v>47</v>
      </c>
      <c r="F1041">
        <v>118</v>
      </c>
      <c r="G1041">
        <v>1003</v>
      </c>
      <c r="H1041" t="s">
        <v>13</v>
      </c>
      <c r="I1041">
        <f t="shared" si="16"/>
        <v>72</v>
      </c>
      <c r="J1041" t="str">
        <f>VLOOKUP(B1041,Таксономия!A:D,4)</f>
        <v xml:space="preserve"> Alphaproteobacteria</v>
      </c>
    </row>
    <row r="1042" spans="1:10" x14ac:dyDescent="0.3">
      <c r="A1042" t="s">
        <v>1180</v>
      </c>
      <c r="B1042" t="s">
        <v>1181</v>
      </c>
      <c r="C1042">
        <v>189</v>
      </c>
      <c r="D1042" t="s">
        <v>27</v>
      </c>
      <c r="E1042">
        <v>33</v>
      </c>
      <c r="F1042">
        <v>111</v>
      </c>
      <c r="G1042">
        <v>410</v>
      </c>
      <c r="H1042" t="s">
        <v>28</v>
      </c>
      <c r="I1042">
        <f t="shared" si="16"/>
        <v>79</v>
      </c>
      <c r="J1042" t="str">
        <f>VLOOKUP(B1042,Таксономия!A:D,4)</f>
        <v xml:space="preserve"> Deltaproteobacteria</v>
      </c>
    </row>
    <row r="1043" spans="1:10" x14ac:dyDescent="0.3">
      <c r="A1043" t="s">
        <v>1180</v>
      </c>
      <c r="B1043" t="s">
        <v>1181</v>
      </c>
      <c r="C1043">
        <v>189</v>
      </c>
      <c r="D1043" t="s">
        <v>12</v>
      </c>
      <c r="E1043">
        <v>125</v>
      </c>
      <c r="F1043">
        <v>189</v>
      </c>
      <c r="G1043">
        <v>1003</v>
      </c>
      <c r="H1043" t="s">
        <v>13</v>
      </c>
      <c r="I1043">
        <f t="shared" si="16"/>
        <v>65</v>
      </c>
      <c r="J1043" t="str">
        <f>VLOOKUP(B1043,Таксономия!A:D,4)</f>
        <v xml:space="preserve"> Deltaproteobacteria</v>
      </c>
    </row>
    <row r="1044" spans="1:10" x14ac:dyDescent="0.3">
      <c r="A1044" t="s">
        <v>1182</v>
      </c>
      <c r="B1044" t="s">
        <v>1183</v>
      </c>
      <c r="C1044">
        <v>168</v>
      </c>
      <c r="D1044" t="s">
        <v>12</v>
      </c>
      <c r="E1044">
        <v>37</v>
      </c>
      <c r="F1044">
        <v>100</v>
      </c>
      <c r="G1044">
        <v>1003</v>
      </c>
      <c r="H1044" t="s">
        <v>13</v>
      </c>
      <c r="I1044">
        <f t="shared" si="16"/>
        <v>64</v>
      </c>
      <c r="J1044" t="str">
        <f>VLOOKUP(B1044,Таксономия!A:D,4)</f>
        <v xml:space="preserve"> Deltaproteobacteria</v>
      </c>
    </row>
    <row r="1045" spans="1:10" x14ac:dyDescent="0.3">
      <c r="A1045" t="s">
        <v>1182</v>
      </c>
      <c r="B1045" t="s">
        <v>1183</v>
      </c>
      <c r="C1045">
        <v>168</v>
      </c>
      <c r="D1045" t="s">
        <v>12</v>
      </c>
      <c r="E1045">
        <v>112</v>
      </c>
      <c r="F1045">
        <v>168</v>
      </c>
      <c r="G1045">
        <v>1003</v>
      </c>
      <c r="H1045" t="s">
        <v>13</v>
      </c>
      <c r="I1045">
        <f t="shared" si="16"/>
        <v>57</v>
      </c>
      <c r="J1045" t="str">
        <f>VLOOKUP(B1045,Таксономия!A:D,4)</f>
        <v xml:space="preserve"> Deltaproteobacteria</v>
      </c>
    </row>
    <row r="1046" spans="1:10" x14ac:dyDescent="0.3">
      <c r="A1046" t="s">
        <v>1184</v>
      </c>
      <c r="B1046" t="s">
        <v>1185</v>
      </c>
      <c r="C1046">
        <v>440</v>
      </c>
      <c r="D1046" t="s">
        <v>31</v>
      </c>
      <c r="E1046">
        <v>32</v>
      </c>
      <c r="F1046">
        <v>124</v>
      </c>
      <c r="G1046">
        <v>12531</v>
      </c>
      <c r="H1046" t="s">
        <v>32</v>
      </c>
      <c r="I1046">
        <f t="shared" si="16"/>
        <v>93</v>
      </c>
      <c r="J1046" t="str">
        <f>VLOOKUP(B1046,Таксономия!A:D,4)</f>
        <v xml:space="preserve"> Flavobacteriia</v>
      </c>
    </row>
    <row r="1047" spans="1:10" x14ac:dyDescent="0.3">
      <c r="A1047" t="s">
        <v>1184</v>
      </c>
      <c r="B1047" t="s">
        <v>1185</v>
      </c>
      <c r="C1047">
        <v>440</v>
      </c>
      <c r="D1047" t="s">
        <v>12</v>
      </c>
      <c r="E1047">
        <v>344</v>
      </c>
      <c r="F1047">
        <v>440</v>
      </c>
      <c r="G1047">
        <v>1003</v>
      </c>
      <c r="H1047" t="s">
        <v>13</v>
      </c>
      <c r="I1047">
        <f t="shared" si="16"/>
        <v>97</v>
      </c>
      <c r="J1047" t="str">
        <f>VLOOKUP(B1047,Таксономия!A:D,4)</f>
        <v xml:space="preserve"> Flavobacteriia</v>
      </c>
    </row>
    <row r="1048" spans="1:10" x14ac:dyDescent="0.3">
      <c r="A1048" t="s">
        <v>1186</v>
      </c>
      <c r="B1048" t="s">
        <v>1187</v>
      </c>
      <c r="C1048">
        <v>267</v>
      </c>
      <c r="D1048" t="s">
        <v>98</v>
      </c>
      <c r="E1048">
        <v>48</v>
      </c>
      <c r="F1048">
        <v>116</v>
      </c>
      <c r="G1048">
        <v>1009</v>
      </c>
      <c r="H1048" t="s">
        <v>99</v>
      </c>
      <c r="I1048">
        <f t="shared" si="16"/>
        <v>69</v>
      </c>
      <c r="J1048" t="str">
        <f>VLOOKUP(B1048,Таксономия!A:D,4)</f>
        <v xml:space="preserve"> Gammaproteobacteria</v>
      </c>
    </row>
    <row r="1049" spans="1:10" x14ac:dyDescent="0.3">
      <c r="A1049" t="s">
        <v>1186</v>
      </c>
      <c r="B1049" t="s">
        <v>1187</v>
      </c>
      <c r="C1049">
        <v>267</v>
      </c>
      <c r="D1049" t="s">
        <v>12</v>
      </c>
      <c r="E1049">
        <v>177</v>
      </c>
      <c r="F1049">
        <v>251</v>
      </c>
      <c r="G1049">
        <v>1003</v>
      </c>
      <c r="H1049" t="s">
        <v>13</v>
      </c>
      <c r="I1049">
        <f t="shared" si="16"/>
        <v>75</v>
      </c>
      <c r="J1049" t="str">
        <f>VLOOKUP(B1049,Таксономия!A:D,4)</f>
        <v xml:space="preserve"> Gammaproteobacteria</v>
      </c>
    </row>
    <row r="1050" spans="1:10" x14ac:dyDescent="0.3">
      <c r="A1050" t="s">
        <v>1188</v>
      </c>
      <c r="B1050" t="s">
        <v>1189</v>
      </c>
      <c r="C1050">
        <v>440</v>
      </c>
      <c r="D1050" t="s">
        <v>31</v>
      </c>
      <c r="E1050">
        <v>28</v>
      </c>
      <c r="F1050">
        <v>120</v>
      </c>
      <c r="G1050">
        <v>12531</v>
      </c>
      <c r="H1050" t="s">
        <v>32</v>
      </c>
      <c r="I1050">
        <f t="shared" si="16"/>
        <v>93</v>
      </c>
      <c r="J1050" t="str">
        <f>VLOOKUP(B1050,Таксономия!A:D,4)</f>
        <v xml:space="preserve"> Flavobacteriia</v>
      </c>
    </row>
    <row r="1051" spans="1:10" x14ac:dyDescent="0.3">
      <c r="A1051" t="s">
        <v>1188</v>
      </c>
      <c r="B1051" t="s">
        <v>1189</v>
      </c>
      <c r="C1051">
        <v>440</v>
      </c>
      <c r="D1051" t="s">
        <v>27</v>
      </c>
      <c r="E1051">
        <v>230</v>
      </c>
      <c r="F1051">
        <v>319</v>
      </c>
      <c r="G1051">
        <v>410</v>
      </c>
      <c r="H1051" t="s">
        <v>28</v>
      </c>
      <c r="I1051">
        <f t="shared" si="16"/>
        <v>90</v>
      </c>
      <c r="J1051" t="str">
        <f>VLOOKUP(B1051,Таксономия!A:D,4)</f>
        <v xml:space="preserve"> Flavobacteriia</v>
      </c>
    </row>
    <row r="1052" spans="1:10" x14ac:dyDescent="0.3">
      <c r="A1052" t="s">
        <v>1188</v>
      </c>
      <c r="B1052" t="s">
        <v>1189</v>
      </c>
      <c r="C1052">
        <v>440</v>
      </c>
      <c r="D1052" t="s">
        <v>12</v>
      </c>
      <c r="E1052">
        <v>344</v>
      </c>
      <c r="F1052">
        <v>440</v>
      </c>
      <c r="G1052">
        <v>1003</v>
      </c>
      <c r="H1052" t="s">
        <v>13</v>
      </c>
      <c r="I1052">
        <f t="shared" si="16"/>
        <v>97</v>
      </c>
      <c r="J1052" t="str">
        <f>VLOOKUP(B1052,Таксономия!A:D,4)</f>
        <v xml:space="preserve"> Flavobacteriia</v>
      </c>
    </row>
    <row r="1053" spans="1:10" x14ac:dyDescent="0.3">
      <c r="A1053" t="s">
        <v>1190</v>
      </c>
      <c r="B1053" t="s">
        <v>1191</v>
      </c>
      <c r="C1053">
        <v>196</v>
      </c>
      <c r="D1053" t="s">
        <v>27</v>
      </c>
      <c r="E1053">
        <v>16</v>
      </c>
      <c r="F1053">
        <v>94</v>
      </c>
      <c r="G1053">
        <v>410</v>
      </c>
      <c r="H1053" t="s">
        <v>28</v>
      </c>
      <c r="I1053">
        <f t="shared" si="16"/>
        <v>79</v>
      </c>
      <c r="J1053" t="str">
        <f>VLOOKUP(B1053,Таксономия!A:D,4)</f>
        <v xml:space="preserve"> Deinococci</v>
      </c>
    </row>
    <row r="1054" spans="1:10" x14ac:dyDescent="0.3">
      <c r="A1054" t="s">
        <v>1190</v>
      </c>
      <c r="B1054" t="s">
        <v>1191</v>
      </c>
      <c r="C1054">
        <v>196</v>
      </c>
      <c r="D1054" t="s">
        <v>12</v>
      </c>
      <c r="E1054">
        <v>106</v>
      </c>
      <c r="F1054">
        <v>196</v>
      </c>
      <c r="G1054">
        <v>1003</v>
      </c>
      <c r="H1054" t="s">
        <v>13</v>
      </c>
      <c r="I1054">
        <f t="shared" si="16"/>
        <v>91</v>
      </c>
      <c r="J1054" t="str">
        <f>VLOOKUP(B1054,Таксономия!A:D,4)</f>
        <v xml:space="preserve"> Deinococci</v>
      </c>
    </row>
    <row r="1055" spans="1:10" x14ac:dyDescent="0.3">
      <c r="A1055" t="s">
        <v>1192</v>
      </c>
      <c r="B1055" t="s">
        <v>1193</v>
      </c>
      <c r="C1055">
        <v>299</v>
      </c>
      <c r="D1055" t="s">
        <v>12</v>
      </c>
      <c r="E1055">
        <v>51</v>
      </c>
      <c r="F1055">
        <v>112</v>
      </c>
      <c r="G1055">
        <v>1003</v>
      </c>
      <c r="H1055" t="s">
        <v>13</v>
      </c>
      <c r="I1055">
        <f t="shared" si="16"/>
        <v>62</v>
      </c>
      <c r="J1055" t="str">
        <f>VLOOKUP(B1055,Таксономия!A:D,4)</f>
        <v xml:space="preserve"> Acidobacteriales</v>
      </c>
    </row>
    <row r="1056" spans="1:10" x14ac:dyDescent="0.3">
      <c r="A1056" t="s">
        <v>1192</v>
      </c>
      <c r="B1056" t="s">
        <v>1193</v>
      </c>
      <c r="C1056">
        <v>299</v>
      </c>
      <c r="D1056" t="s">
        <v>12</v>
      </c>
      <c r="E1056">
        <v>126</v>
      </c>
      <c r="F1056">
        <v>199</v>
      </c>
      <c r="G1056">
        <v>1003</v>
      </c>
      <c r="H1056" t="s">
        <v>13</v>
      </c>
      <c r="I1056">
        <f t="shared" si="16"/>
        <v>74</v>
      </c>
      <c r="J1056" t="str">
        <f>VLOOKUP(B1056,Таксономия!A:D,4)</f>
        <v xml:space="preserve"> Acidobacteriales</v>
      </c>
    </row>
    <row r="1057" spans="1:10" x14ac:dyDescent="0.3">
      <c r="A1057" t="s">
        <v>1194</v>
      </c>
      <c r="B1057" t="s">
        <v>1195</v>
      </c>
      <c r="C1057">
        <v>407</v>
      </c>
      <c r="D1057" t="s">
        <v>31</v>
      </c>
      <c r="E1057">
        <v>30</v>
      </c>
      <c r="F1057">
        <v>120</v>
      </c>
      <c r="G1057">
        <v>12531</v>
      </c>
      <c r="H1057" t="s">
        <v>32</v>
      </c>
      <c r="I1057">
        <f t="shared" si="16"/>
        <v>91</v>
      </c>
      <c r="J1057" t="str">
        <f>VLOOKUP(B1057,Таксономия!A:D,4)</f>
        <v xml:space="preserve"> Flavobacteriia</v>
      </c>
    </row>
    <row r="1058" spans="1:10" x14ac:dyDescent="0.3">
      <c r="A1058" t="s">
        <v>1194</v>
      </c>
      <c r="B1058" t="s">
        <v>1195</v>
      </c>
      <c r="C1058">
        <v>407</v>
      </c>
      <c r="D1058" t="s">
        <v>27</v>
      </c>
      <c r="E1058">
        <v>212</v>
      </c>
      <c r="F1058">
        <v>291</v>
      </c>
      <c r="G1058">
        <v>410</v>
      </c>
      <c r="H1058" t="s">
        <v>28</v>
      </c>
      <c r="I1058">
        <f t="shared" si="16"/>
        <v>80</v>
      </c>
      <c r="J1058" t="str">
        <f>VLOOKUP(B1058,Таксономия!A:D,4)</f>
        <v xml:space="preserve"> Flavobacteriia</v>
      </c>
    </row>
    <row r="1059" spans="1:10" x14ac:dyDescent="0.3">
      <c r="A1059" t="s">
        <v>1194</v>
      </c>
      <c r="B1059" t="s">
        <v>1195</v>
      </c>
      <c r="C1059">
        <v>407</v>
      </c>
      <c r="D1059" t="s">
        <v>12</v>
      </c>
      <c r="E1059">
        <v>319</v>
      </c>
      <c r="F1059">
        <v>407</v>
      </c>
      <c r="G1059">
        <v>1003</v>
      </c>
      <c r="H1059" t="s">
        <v>13</v>
      </c>
      <c r="I1059">
        <f t="shared" si="16"/>
        <v>89</v>
      </c>
      <c r="J1059" t="str">
        <f>VLOOKUP(B1059,Таксономия!A:D,4)</f>
        <v xml:space="preserve"> Flavobacteriia</v>
      </c>
    </row>
    <row r="1060" spans="1:10" x14ac:dyDescent="0.3">
      <c r="A1060" t="s">
        <v>1196</v>
      </c>
      <c r="B1060" t="s">
        <v>1197</v>
      </c>
      <c r="C1060">
        <v>426</v>
      </c>
      <c r="D1060" t="s">
        <v>12</v>
      </c>
      <c r="E1060">
        <v>331</v>
      </c>
      <c r="F1060">
        <v>426</v>
      </c>
      <c r="G1060">
        <v>1003</v>
      </c>
      <c r="H1060" t="s">
        <v>13</v>
      </c>
      <c r="I1060">
        <f t="shared" si="16"/>
        <v>96</v>
      </c>
      <c r="J1060" t="str">
        <f>VLOOKUP(B1060,Таксономия!A:D,4)</f>
        <v xml:space="preserve"> Sphingobacteriia</v>
      </c>
    </row>
    <row r="1061" spans="1:10" x14ac:dyDescent="0.3">
      <c r="A1061" t="s">
        <v>1196</v>
      </c>
      <c r="B1061" t="s">
        <v>1197</v>
      </c>
      <c r="C1061">
        <v>426</v>
      </c>
      <c r="D1061" t="s">
        <v>306</v>
      </c>
      <c r="E1061">
        <v>27</v>
      </c>
      <c r="F1061">
        <v>116</v>
      </c>
      <c r="G1061">
        <v>9400</v>
      </c>
      <c r="H1061" t="s">
        <v>307</v>
      </c>
      <c r="I1061">
        <f t="shared" si="16"/>
        <v>90</v>
      </c>
      <c r="J1061" t="str">
        <f>VLOOKUP(B1061,Таксономия!A:D,4)</f>
        <v xml:space="preserve"> Sphingobacteriia</v>
      </c>
    </row>
    <row r="1062" spans="1:10" x14ac:dyDescent="0.3">
      <c r="A1062" t="s">
        <v>1198</v>
      </c>
      <c r="B1062" t="s">
        <v>1199</v>
      </c>
      <c r="C1062">
        <v>444</v>
      </c>
      <c r="D1062" t="s">
        <v>31</v>
      </c>
      <c r="E1062">
        <v>51</v>
      </c>
      <c r="F1062">
        <v>141</v>
      </c>
      <c r="G1062">
        <v>12531</v>
      </c>
      <c r="H1062" t="s">
        <v>32</v>
      </c>
      <c r="I1062">
        <f t="shared" si="16"/>
        <v>91</v>
      </c>
      <c r="J1062" t="str">
        <f>VLOOKUP(B1062,Таксономия!A:D,4)</f>
        <v xml:space="preserve"> Flavobacteriia</v>
      </c>
    </row>
    <row r="1063" spans="1:10" x14ac:dyDescent="0.3">
      <c r="A1063" t="s">
        <v>1198</v>
      </c>
      <c r="B1063" t="s">
        <v>1199</v>
      </c>
      <c r="C1063">
        <v>444</v>
      </c>
      <c r="D1063" t="s">
        <v>12</v>
      </c>
      <c r="E1063">
        <v>357</v>
      </c>
      <c r="F1063">
        <v>444</v>
      </c>
      <c r="G1063">
        <v>1003</v>
      </c>
      <c r="H1063" t="s">
        <v>13</v>
      </c>
      <c r="I1063">
        <f t="shared" si="16"/>
        <v>88</v>
      </c>
      <c r="J1063" t="str">
        <f>VLOOKUP(B1063,Таксономия!A:D,4)</f>
        <v xml:space="preserve"> Flavobacteriia</v>
      </c>
    </row>
    <row r="1064" spans="1:10" x14ac:dyDescent="0.3">
      <c r="A1064" t="s">
        <v>1200</v>
      </c>
      <c r="B1064" t="s">
        <v>1201</v>
      </c>
      <c r="C1064">
        <v>147</v>
      </c>
      <c r="D1064" t="s">
        <v>12</v>
      </c>
      <c r="E1064">
        <v>77</v>
      </c>
      <c r="F1064">
        <v>140</v>
      </c>
      <c r="G1064">
        <v>1003</v>
      </c>
      <c r="H1064" t="s">
        <v>13</v>
      </c>
      <c r="I1064">
        <f t="shared" si="16"/>
        <v>64</v>
      </c>
      <c r="J1064" t="str">
        <f>VLOOKUP(B1064,Таксономия!A:D,4)</f>
        <v xml:space="preserve"> Clostridia</v>
      </c>
    </row>
    <row r="1065" spans="1:10" x14ac:dyDescent="0.3">
      <c r="A1065" t="s">
        <v>1202</v>
      </c>
      <c r="B1065" t="s">
        <v>1203</v>
      </c>
      <c r="C1065">
        <v>456</v>
      </c>
      <c r="D1065" t="s">
        <v>31</v>
      </c>
      <c r="E1065">
        <v>32</v>
      </c>
      <c r="F1065">
        <v>127</v>
      </c>
      <c r="G1065">
        <v>12531</v>
      </c>
      <c r="H1065" t="s">
        <v>32</v>
      </c>
      <c r="I1065">
        <f t="shared" si="16"/>
        <v>96</v>
      </c>
      <c r="J1065" t="str">
        <f>VLOOKUP(B1065,Таксономия!A:D,4)</f>
        <v xml:space="preserve"> Clostridia</v>
      </c>
    </row>
    <row r="1066" spans="1:10" x14ac:dyDescent="0.3">
      <c r="A1066" t="s">
        <v>1202</v>
      </c>
      <c r="B1066" t="s">
        <v>1203</v>
      </c>
      <c r="C1066">
        <v>456</v>
      </c>
      <c r="D1066" t="s">
        <v>12</v>
      </c>
      <c r="E1066">
        <v>348</v>
      </c>
      <c r="F1066">
        <v>456</v>
      </c>
      <c r="G1066">
        <v>1003</v>
      </c>
      <c r="H1066" t="s">
        <v>13</v>
      </c>
      <c r="I1066">
        <f t="shared" si="16"/>
        <v>109</v>
      </c>
      <c r="J1066" t="str">
        <f>VLOOKUP(B1066,Таксономия!A:D,4)</f>
        <v xml:space="preserve"> Clostridia</v>
      </c>
    </row>
    <row r="1067" spans="1:10" x14ac:dyDescent="0.3">
      <c r="A1067" t="s">
        <v>1204</v>
      </c>
      <c r="B1067" t="s">
        <v>1205</v>
      </c>
      <c r="C1067">
        <v>217</v>
      </c>
      <c r="D1067" t="s">
        <v>12</v>
      </c>
      <c r="E1067">
        <v>133</v>
      </c>
      <c r="F1067">
        <v>194</v>
      </c>
      <c r="G1067">
        <v>1003</v>
      </c>
      <c r="H1067" t="s">
        <v>13</v>
      </c>
      <c r="I1067">
        <f t="shared" si="16"/>
        <v>62</v>
      </c>
      <c r="J1067" t="str">
        <f>VLOOKUP(B1067,Таксономия!A:D,4)</f>
        <v xml:space="preserve"> Betaproteobacteria</v>
      </c>
    </row>
    <row r="1068" spans="1:10" x14ac:dyDescent="0.3">
      <c r="A1068" t="s">
        <v>1206</v>
      </c>
      <c r="B1068" t="s">
        <v>1207</v>
      </c>
      <c r="C1068">
        <v>227</v>
      </c>
      <c r="D1068" t="s">
        <v>12</v>
      </c>
      <c r="E1068">
        <v>152</v>
      </c>
      <c r="F1068">
        <v>217</v>
      </c>
      <c r="G1068">
        <v>1003</v>
      </c>
      <c r="H1068" t="s">
        <v>13</v>
      </c>
      <c r="I1068">
        <f t="shared" si="16"/>
        <v>66</v>
      </c>
      <c r="J1068" t="str">
        <f>VLOOKUP(B1068,Таксономия!A:D,4)</f>
        <v xml:space="preserve"> Betaproteobacteria</v>
      </c>
    </row>
    <row r="1069" spans="1:10" x14ac:dyDescent="0.3">
      <c r="A1069" t="s">
        <v>1208</v>
      </c>
      <c r="B1069" t="s">
        <v>1209</v>
      </c>
      <c r="C1069">
        <v>140</v>
      </c>
      <c r="D1069" t="s">
        <v>12</v>
      </c>
      <c r="E1069">
        <v>53</v>
      </c>
      <c r="F1069">
        <v>128</v>
      </c>
      <c r="G1069">
        <v>1003</v>
      </c>
      <c r="H1069" t="s">
        <v>13</v>
      </c>
      <c r="I1069">
        <f t="shared" si="16"/>
        <v>76</v>
      </c>
      <c r="J1069" t="str">
        <f>VLOOKUP(B1069,Таксономия!A:D,4)</f>
        <v xml:space="preserve"> Betaproteobacteria</v>
      </c>
    </row>
    <row r="1070" spans="1:10" x14ac:dyDescent="0.3">
      <c r="A1070" t="s">
        <v>1210</v>
      </c>
      <c r="B1070" t="s">
        <v>1211</v>
      </c>
      <c r="C1070">
        <v>133</v>
      </c>
      <c r="D1070" t="s">
        <v>12</v>
      </c>
      <c r="E1070">
        <v>50</v>
      </c>
      <c r="F1070">
        <v>112</v>
      </c>
      <c r="G1070">
        <v>1003</v>
      </c>
      <c r="H1070" t="s">
        <v>13</v>
      </c>
      <c r="I1070">
        <f t="shared" si="16"/>
        <v>63</v>
      </c>
      <c r="J1070" t="str">
        <f>VLOOKUP(B1070,Таксономия!A:D,4)</f>
        <v xml:space="preserve"> Betaproteobacteria</v>
      </c>
    </row>
    <row r="1071" spans="1:10" x14ac:dyDescent="0.3">
      <c r="A1071" t="s">
        <v>1212</v>
      </c>
      <c r="B1071" t="s">
        <v>1213</v>
      </c>
      <c r="C1071">
        <v>200</v>
      </c>
      <c r="D1071" t="s">
        <v>12</v>
      </c>
      <c r="E1071">
        <v>95</v>
      </c>
      <c r="F1071">
        <v>155</v>
      </c>
      <c r="G1071">
        <v>1003</v>
      </c>
      <c r="H1071" t="s">
        <v>13</v>
      </c>
      <c r="I1071">
        <f t="shared" si="16"/>
        <v>61</v>
      </c>
      <c r="J1071" t="str">
        <f>VLOOKUP(B1071,Таксономия!A:D,4)</f>
        <v xml:space="preserve"> Betaproteobacteria</v>
      </c>
    </row>
    <row r="1072" spans="1:10" x14ac:dyDescent="0.3">
      <c r="A1072" t="s">
        <v>1214</v>
      </c>
      <c r="B1072" t="s">
        <v>1215</v>
      </c>
      <c r="C1072">
        <v>217</v>
      </c>
      <c r="D1072" t="s">
        <v>12</v>
      </c>
      <c r="E1072">
        <v>50</v>
      </c>
      <c r="F1072">
        <v>112</v>
      </c>
      <c r="G1072">
        <v>1003</v>
      </c>
      <c r="H1072" t="s">
        <v>13</v>
      </c>
      <c r="I1072">
        <f t="shared" si="16"/>
        <v>63</v>
      </c>
      <c r="J1072" t="str">
        <f>VLOOKUP(B1072,Таксономия!A:D,4)</f>
        <v xml:space="preserve"> Alphaproteobacteria</v>
      </c>
    </row>
    <row r="1073" spans="1:10" x14ac:dyDescent="0.3">
      <c r="A1073" t="s">
        <v>1214</v>
      </c>
      <c r="B1073" t="s">
        <v>1215</v>
      </c>
      <c r="C1073">
        <v>217</v>
      </c>
      <c r="D1073" t="s">
        <v>12</v>
      </c>
      <c r="E1073">
        <v>125</v>
      </c>
      <c r="F1073">
        <v>217</v>
      </c>
      <c r="G1073">
        <v>1003</v>
      </c>
      <c r="H1073" t="s">
        <v>13</v>
      </c>
      <c r="I1073">
        <f t="shared" si="16"/>
        <v>93</v>
      </c>
      <c r="J1073" t="str">
        <f>VLOOKUP(B1073,Таксономия!A:D,4)</f>
        <v xml:space="preserve"> Alphaproteobacteria</v>
      </c>
    </row>
    <row r="1074" spans="1:10" x14ac:dyDescent="0.3">
      <c r="A1074" t="s">
        <v>1216</v>
      </c>
      <c r="B1074" t="s">
        <v>1217</v>
      </c>
      <c r="C1074">
        <v>217</v>
      </c>
      <c r="D1074" t="s">
        <v>12</v>
      </c>
      <c r="E1074">
        <v>50</v>
      </c>
      <c r="F1074">
        <v>111</v>
      </c>
      <c r="G1074">
        <v>1003</v>
      </c>
      <c r="H1074" t="s">
        <v>13</v>
      </c>
      <c r="I1074">
        <f t="shared" si="16"/>
        <v>62</v>
      </c>
      <c r="J1074" t="str">
        <f>VLOOKUP(B1074,Таксономия!A:D,4)</f>
        <v xml:space="preserve"> Alphaproteobacteria</v>
      </c>
    </row>
    <row r="1075" spans="1:10" x14ac:dyDescent="0.3">
      <c r="A1075" t="s">
        <v>1216</v>
      </c>
      <c r="B1075" t="s">
        <v>1217</v>
      </c>
      <c r="C1075">
        <v>217</v>
      </c>
      <c r="D1075" t="s">
        <v>12</v>
      </c>
      <c r="E1075">
        <v>125</v>
      </c>
      <c r="F1075">
        <v>217</v>
      </c>
      <c r="G1075">
        <v>1003</v>
      </c>
      <c r="H1075" t="s">
        <v>13</v>
      </c>
      <c r="I1075">
        <f t="shared" si="16"/>
        <v>93</v>
      </c>
      <c r="J1075" t="str">
        <f>VLOOKUP(B1075,Таксономия!A:D,4)</f>
        <v xml:space="preserve"> Alphaproteobacteria</v>
      </c>
    </row>
    <row r="1076" spans="1:10" x14ac:dyDescent="0.3">
      <c r="A1076" t="s">
        <v>1218</v>
      </c>
      <c r="B1076" t="s">
        <v>1219</v>
      </c>
      <c r="C1076">
        <v>463</v>
      </c>
      <c r="D1076" t="s">
        <v>12</v>
      </c>
      <c r="E1076">
        <v>276</v>
      </c>
      <c r="F1076">
        <v>356</v>
      </c>
      <c r="G1076">
        <v>1003</v>
      </c>
      <c r="H1076" t="s">
        <v>13</v>
      </c>
      <c r="I1076">
        <f t="shared" si="16"/>
        <v>81</v>
      </c>
      <c r="J1076" t="str">
        <f>VLOOKUP(B1076,Таксономия!A:D,4)</f>
        <v xml:space="preserve"> Alphaproteobacteria</v>
      </c>
    </row>
    <row r="1077" spans="1:10" x14ac:dyDescent="0.3">
      <c r="A1077" t="s">
        <v>1218</v>
      </c>
      <c r="B1077" t="s">
        <v>1219</v>
      </c>
      <c r="C1077">
        <v>463</v>
      </c>
      <c r="D1077" t="s">
        <v>477</v>
      </c>
      <c r="E1077">
        <v>91</v>
      </c>
      <c r="F1077">
        <v>229</v>
      </c>
      <c r="G1077">
        <v>3</v>
      </c>
      <c r="H1077" t="s">
        <v>477</v>
      </c>
      <c r="I1077">
        <f t="shared" si="16"/>
        <v>139</v>
      </c>
      <c r="J1077" t="str">
        <f>VLOOKUP(B1077,Таксономия!A:D,4)</f>
        <v xml:space="preserve"> Alphaproteobacteria</v>
      </c>
    </row>
    <row r="1078" spans="1:10" x14ac:dyDescent="0.3">
      <c r="A1078" t="s">
        <v>1218</v>
      </c>
      <c r="B1078" t="s">
        <v>1219</v>
      </c>
      <c r="C1078">
        <v>463</v>
      </c>
      <c r="D1078" t="s">
        <v>478</v>
      </c>
      <c r="E1078">
        <v>1</v>
      </c>
      <c r="F1078">
        <v>89</v>
      </c>
      <c r="G1078">
        <v>3</v>
      </c>
      <c r="H1078" t="s">
        <v>478</v>
      </c>
      <c r="I1078">
        <f t="shared" si="16"/>
        <v>89</v>
      </c>
      <c r="J1078" t="str">
        <f>VLOOKUP(B1078,Таксономия!A:D,4)</f>
        <v xml:space="preserve"> Alphaproteobacteria</v>
      </c>
    </row>
    <row r="1079" spans="1:10" x14ac:dyDescent="0.3">
      <c r="A1079" t="s">
        <v>1220</v>
      </c>
      <c r="B1079" t="s">
        <v>1221</v>
      </c>
      <c r="C1079">
        <v>426</v>
      </c>
      <c r="D1079" t="s">
        <v>31</v>
      </c>
      <c r="E1079">
        <v>33</v>
      </c>
      <c r="F1079">
        <v>125</v>
      </c>
      <c r="G1079">
        <v>12531</v>
      </c>
      <c r="H1079" t="s">
        <v>32</v>
      </c>
      <c r="I1079">
        <f t="shared" si="16"/>
        <v>93</v>
      </c>
      <c r="J1079" t="str">
        <f>VLOOKUP(B1079,Таксономия!A:D,4)</f>
        <v xml:space="preserve"> Alphaproteobacteria</v>
      </c>
    </row>
    <row r="1080" spans="1:10" x14ac:dyDescent="0.3">
      <c r="A1080" t="s">
        <v>1220</v>
      </c>
      <c r="B1080" t="s">
        <v>1221</v>
      </c>
      <c r="C1080">
        <v>426</v>
      </c>
      <c r="D1080" t="s">
        <v>27</v>
      </c>
      <c r="E1080">
        <v>223</v>
      </c>
      <c r="F1080">
        <v>302</v>
      </c>
      <c r="G1080">
        <v>410</v>
      </c>
      <c r="H1080" t="s">
        <v>28</v>
      </c>
      <c r="I1080">
        <f t="shared" si="16"/>
        <v>80</v>
      </c>
      <c r="J1080" t="str">
        <f>VLOOKUP(B1080,Таксономия!A:D,4)</f>
        <v xml:space="preserve"> Alphaproteobacteria</v>
      </c>
    </row>
    <row r="1081" spans="1:10" x14ac:dyDescent="0.3">
      <c r="A1081" t="s">
        <v>1220</v>
      </c>
      <c r="B1081" t="s">
        <v>1221</v>
      </c>
      <c r="C1081">
        <v>426</v>
      </c>
      <c r="D1081" t="s">
        <v>12</v>
      </c>
      <c r="E1081">
        <v>339</v>
      </c>
      <c r="F1081">
        <v>426</v>
      </c>
      <c r="G1081">
        <v>1003</v>
      </c>
      <c r="H1081" t="s">
        <v>13</v>
      </c>
      <c r="I1081">
        <f t="shared" si="16"/>
        <v>88</v>
      </c>
      <c r="J1081" t="str">
        <f>VLOOKUP(B1081,Таксономия!A:D,4)</f>
        <v xml:space="preserve"> Alphaproteobacteria</v>
      </c>
    </row>
    <row r="1082" spans="1:10" x14ac:dyDescent="0.3">
      <c r="A1082" t="s">
        <v>1222</v>
      </c>
      <c r="B1082" t="s">
        <v>1223</v>
      </c>
      <c r="C1082">
        <v>426</v>
      </c>
      <c r="D1082" t="s">
        <v>31</v>
      </c>
      <c r="E1082">
        <v>33</v>
      </c>
      <c r="F1082">
        <v>125</v>
      </c>
      <c r="G1082">
        <v>12531</v>
      </c>
      <c r="H1082" t="s">
        <v>32</v>
      </c>
      <c r="I1082">
        <f t="shared" si="16"/>
        <v>93</v>
      </c>
      <c r="J1082" t="str">
        <f>VLOOKUP(B1082,Таксономия!A:D,4)</f>
        <v xml:space="preserve"> Alphaproteobacteria</v>
      </c>
    </row>
    <row r="1083" spans="1:10" x14ac:dyDescent="0.3">
      <c r="A1083" t="s">
        <v>1222</v>
      </c>
      <c r="B1083" t="s">
        <v>1223</v>
      </c>
      <c r="C1083">
        <v>426</v>
      </c>
      <c r="D1083" t="s">
        <v>27</v>
      </c>
      <c r="E1083">
        <v>223</v>
      </c>
      <c r="F1083">
        <v>302</v>
      </c>
      <c r="G1083">
        <v>410</v>
      </c>
      <c r="H1083" t="s">
        <v>28</v>
      </c>
      <c r="I1083">
        <f t="shared" si="16"/>
        <v>80</v>
      </c>
      <c r="J1083" t="str">
        <f>VLOOKUP(B1083,Таксономия!A:D,4)</f>
        <v xml:space="preserve"> Alphaproteobacteria</v>
      </c>
    </row>
    <row r="1084" spans="1:10" x14ac:dyDescent="0.3">
      <c r="A1084" t="s">
        <v>1222</v>
      </c>
      <c r="B1084" t="s">
        <v>1223</v>
      </c>
      <c r="C1084">
        <v>426</v>
      </c>
      <c r="D1084" t="s">
        <v>12</v>
      </c>
      <c r="E1084">
        <v>339</v>
      </c>
      <c r="F1084">
        <v>426</v>
      </c>
      <c r="G1084">
        <v>1003</v>
      </c>
      <c r="H1084" t="s">
        <v>13</v>
      </c>
      <c r="I1084">
        <f t="shared" si="16"/>
        <v>88</v>
      </c>
      <c r="J1084" t="str">
        <f>VLOOKUP(B1084,Таксономия!A:D,4)</f>
        <v xml:space="preserve"> Alphaproteobacteria</v>
      </c>
    </row>
    <row r="1085" spans="1:10" x14ac:dyDescent="0.3">
      <c r="A1085" t="s">
        <v>1224</v>
      </c>
      <c r="B1085" t="s">
        <v>1225</v>
      </c>
      <c r="C1085">
        <v>426</v>
      </c>
      <c r="D1085" t="s">
        <v>31</v>
      </c>
      <c r="E1085">
        <v>33</v>
      </c>
      <c r="F1085">
        <v>125</v>
      </c>
      <c r="G1085">
        <v>12531</v>
      </c>
      <c r="H1085" t="s">
        <v>32</v>
      </c>
      <c r="I1085">
        <f t="shared" si="16"/>
        <v>93</v>
      </c>
      <c r="J1085" t="str">
        <f>VLOOKUP(B1085,Таксономия!A:D,4)</f>
        <v xml:space="preserve"> Flavobacteriia</v>
      </c>
    </row>
    <row r="1086" spans="1:10" x14ac:dyDescent="0.3">
      <c r="A1086" t="s">
        <v>1224</v>
      </c>
      <c r="B1086" t="s">
        <v>1225</v>
      </c>
      <c r="C1086">
        <v>426</v>
      </c>
      <c r="D1086" t="s">
        <v>27</v>
      </c>
      <c r="E1086">
        <v>224</v>
      </c>
      <c r="F1086">
        <v>302</v>
      </c>
      <c r="G1086">
        <v>410</v>
      </c>
      <c r="H1086" t="s">
        <v>28</v>
      </c>
      <c r="I1086">
        <f t="shared" si="16"/>
        <v>79</v>
      </c>
      <c r="J1086" t="str">
        <f>VLOOKUP(B1086,Таксономия!A:D,4)</f>
        <v xml:space="preserve"> Flavobacteriia</v>
      </c>
    </row>
    <row r="1087" spans="1:10" x14ac:dyDescent="0.3">
      <c r="A1087" t="s">
        <v>1224</v>
      </c>
      <c r="B1087" t="s">
        <v>1225</v>
      </c>
      <c r="C1087">
        <v>426</v>
      </c>
      <c r="D1087" t="s">
        <v>12</v>
      </c>
      <c r="E1087">
        <v>339</v>
      </c>
      <c r="F1087">
        <v>426</v>
      </c>
      <c r="G1087">
        <v>1003</v>
      </c>
      <c r="H1087" t="s">
        <v>13</v>
      </c>
      <c r="I1087">
        <f t="shared" si="16"/>
        <v>88</v>
      </c>
      <c r="J1087" t="str">
        <f>VLOOKUP(B1087,Таксономия!A:D,4)</f>
        <v xml:space="preserve"> Flavobacteriia</v>
      </c>
    </row>
    <row r="1088" spans="1:10" x14ac:dyDescent="0.3">
      <c r="A1088" t="s">
        <v>1226</v>
      </c>
      <c r="B1088" t="s">
        <v>1227</v>
      </c>
      <c r="C1088">
        <v>146</v>
      </c>
      <c r="D1088" t="s">
        <v>12</v>
      </c>
      <c r="E1088">
        <v>78</v>
      </c>
      <c r="F1088">
        <v>140</v>
      </c>
      <c r="G1088">
        <v>1003</v>
      </c>
      <c r="H1088" t="s">
        <v>13</v>
      </c>
      <c r="I1088">
        <f t="shared" si="16"/>
        <v>63</v>
      </c>
      <c r="J1088" t="str">
        <f>VLOOKUP(B1088,Таксономия!A:D,4)</f>
        <v xml:space="preserve"> Flavobacteriia</v>
      </c>
    </row>
    <row r="1089" spans="1:10" x14ac:dyDescent="0.3">
      <c r="A1089" t="s">
        <v>1228</v>
      </c>
      <c r="B1089" t="s">
        <v>1229</v>
      </c>
      <c r="C1089">
        <v>231</v>
      </c>
      <c r="D1089" t="s">
        <v>27</v>
      </c>
      <c r="E1089">
        <v>44</v>
      </c>
      <c r="F1089">
        <v>119</v>
      </c>
      <c r="G1089">
        <v>410</v>
      </c>
      <c r="H1089" t="s">
        <v>28</v>
      </c>
      <c r="I1089">
        <f t="shared" si="16"/>
        <v>76</v>
      </c>
      <c r="J1089" t="str">
        <f>VLOOKUP(B1089,Таксономия!A:D,4)</f>
        <v xml:space="preserve"> Flavobacteriia</v>
      </c>
    </row>
    <row r="1090" spans="1:10" x14ac:dyDescent="0.3">
      <c r="A1090" t="s">
        <v>1228</v>
      </c>
      <c r="B1090" t="s">
        <v>1229</v>
      </c>
      <c r="C1090">
        <v>231</v>
      </c>
      <c r="D1090" t="s">
        <v>12</v>
      </c>
      <c r="E1090">
        <v>138</v>
      </c>
      <c r="F1090">
        <v>231</v>
      </c>
      <c r="G1090">
        <v>1003</v>
      </c>
      <c r="H1090" t="s">
        <v>13</v>
      </c>
      <c r="I1090">
        <f t="shared" si="16"/>
        <v>94</v>
      </c>
      <c r="J1090" t="str">
        <f>VLOOKUP(B1090,Таксономия!A:D,4)</f>
        <v xml:space="preserve"> Flavobacteriia</v>
      </c>
    </row>
    <row r="1091" spans="1:10" x14ac:dyDescent="0.3">
      <c r="A1091" t="s">
        <v>1230</v>
      </c>
      <c r="B1091" t="s">
        <v>1231</v>
      </c>
      <c r="C1091">
        <v>147</v>
      </c>
      <c r="D1091" t="s">
        <v>12</v>
      </c>
      <c r="E1091">
        <v>77</v>
      </c>
      <c r="F1091">
        <v>140</v>
      </c>
      <c r="G1091">
        <v>1003</v>
      </c>
      <c r="H1091" t="s">
        <v>13</v>
      </c>
      <c r="I1091">
        <f t="shared" ref="I1091:I1154" si="17">F1091-E1091+1</f>
        <v>64</v>
      </c>
      <c r="J1091" t="str">
        <f>VLOOKUP(B1091,Таксономия!A:D,4)</f>
        <v xml:space="preserve"> Flavobacteriia</v>
      </c>
    </row>
    <row r="1092" spans="1:10" x14ac:dyDescent="0.3">
      <c r="A1092" t="s">
        <v>1232</v>
      </c>
      <c r="B1092" t="s">
        <v>1233</v>
      </c>
      <c r="C1092">
        <v>219</v>
      </c>
      <c r="D1092" t="s">
        <v>12</v>
      </c>
      <c r="E1092">
        <v>51</v>
      </c>
      <c r="F1092">
        <v>112</v>
      </c>
      <c r="G1092">
        <v>1003</v>
      </c>
      <c r="H1092" t="s">
        <v>13</v>
      </c>
      <c r="I1092">
        <f t="shared" si="17"/>
        <v>62</v>
      </c>
      <c r="J1092" t="str">
        <f>VLOOKUP(B1092,Таксономия!A:D,4)</f>
        <v xml:space="preserve"> Alphaproteobacteria</v>
      </c>
    </row>
    <row r="1093" spans="1:10" x14ac:dyDescent="0.3">
      <c r="A1093" t="s">
        <v>1232</v>
      </c>
      <c r="B1093" t="s">
        <v>1233</v>
      </c>
      <c r="C1093">
        <v>219</v>
      </c>
      <c r="D1093" t="s">
        <v>12</v>
      </c>
      <c r="E1093">
        <v>126</v>
      </c>
      <c r="F1093">
        <v>219</v>
      </c>
      <c r="G1093">
        <v>1003</v>
      </c>
      <c r="H1093" t="s">
        <v>13</v>
      </c>
      <c r="I1093">
        <f t="shared" si="17"/>
        <v>94</v>
      </c>
      <c r="J1093" t="str">
        <f>VLOOKUP(B1093,Таксономия!A:D,4)</f>
        <v xml:space="preserve"> Alphaproteobacteria</v>
      </c>
    </row>
    <row r="1094" spans="1:10" x14ac:dyDescent="0.3">
      <c r="A1094" t="s">
        <v>1234</v>
      </c>
      <c r="B1094" t="s">
        <v>1235</v>
      </c>
      <c r="C1094">
        <v>90</v>
      </c>
      <c r="D1094" t="s">
        <v>12</v>
      </c>
      <c r="E1094">
        <v>33</v>
      </c>
      <c r="F1094">
        <v>89</v>
      </c>
      <c r="G1094">
        <v>1003</v>
      </c>
      <c r="H1094" t="s">
        <v>13</v>
      </c>
      <c r="I1094">
        <f t="shared" si="17"/>
        <v>57</v>
      </c>
      <c r="J1094" t="str">
        <f>VLOOKUP(B1094,Таксономия!A:D,4)</f>
        <v xml:space="preserve"> Alphaproteobacteria</v>
      </c>
    </row>
    <row r="1095" spans="1:10" x14ac:dyDescent="0.3">
      <c r="A1095" t="s">
        <v>1236</v>
      </c>
      <c r="B1095" t="s">
        <v>1237</v>
      </c>
      <c r="C1095">
        <v>171</v>
      </c>
      <c r="D1095" t="s">
        <v>12</v>
      </c>
      <c r="E1095">
        <v>115</v>
      </c>
      <c r="F1095">
        <v>171</v>
      </c>
      <c r="G1095">
        <v>1003</v>
      </c>
      <c r="H1095" t="s">
        <v>13</v>
      </c>
      <c r="I1095">
        <f t="shared" si="17"/>
        <v>57</v>
      </c>
      <c r="J1095" t="str">
        <f>VLOOKUP(B1095,Таксономия!A:D,4)</f>
        <v xml:space="preserve"> Alphaproteobacteria</v>
      </c>
    </row>
    <row r="1096" spans="1:10" x14ac:dyDescent="0.3">
      <c r="A1096" t="s">
        <v>1236</v>
      </c>
      <c r="B1096" t="s">
        <v>1237</v>
      </c>
      <c r="C1096">
        <v>171</v>
      </c>
      <c r="D1096" t="s">
        <v>146</v>
      </c>
      <c r="E1096">
        <v>18</v>
      </c>
      <c r="F1096">
        <v>114</v>
      </c>
      <c r="G1096">
        <v>4</v>
      </c>
      <c r="H1096" t="s">
        <v>146</v>
      </c>
      <c r="I1096">
        <f t="shared" si="17"/>
        <v>97</v>
      </c>
      <c r="J1096" t="str">
        <f>VLOOKUP(B1096,Таксономия!A:D,4)</f>
        <v xml:space="preserve"> Alphaproteobacteria</v>
      </c>
    </row>
    <row r="1097" spans="1:10" x14ac:dyDescent="0.3">
      <c r="A1097" t="s">
        <v>1238</v>
      </c>
      <c r="B1097" t="s">
        <v>1239</v>
      </c>
      <c r="C1097">
        <v>319</v>
      </c>
      <c r="D1097" t="s">
        <v>12</v>
      </c>
      <c r="E1097">
        <v>119</v>
      </c>
      <c r="F1097">
        <v>185</v>
      </c>
      <c r="G1097">
        <v>1003</v>
      </c>
      <c r="H1097" t="s">
        <v>13</v>
      </c>
      <c r="I1097">
        <f t="shared" si="17"/>
        <v>67</v>
      </c>
      <c r="J1097" t="str">
        <f>VLOOKUP(B1097,Таксономия!A:D,4)</f>
        <v xml:space="preserve"> Alphaproteobacteria</v>
      </c>
    </row>
    <row r="1098" spans="1:10" x14ac:dyDescent="0.3">
      <c r="A1098" t="s">
        <v>1238</v>
      </c>
      <c r="B1098" t="s">
        <v>1239</v>
      </c>
      <c r="C1098">
        <v>319</v>
      </c>
      <c r="D1098" t="s">
        <v>12</v>
      </c>
      <c r="E1098">
        <v>188</v>
      </c>
      <c r="F1098">
        <v>252</v>
      </c>
      <c r="G1098">
        <v>1003</v>
      </c>
      <c r="H1098" t="s">
        <v>13</v>
      </c>
      <c r="I1098">
        <f t="shared" si="17"/>
        <v>65</v>
      </c>
      <c r="J1098" t="str">
        <f>VLOOKUP(B1098,Таксономия!A:D,4)</f>
        <v xml:space="preserve"> Alphaproteobacteria</v>
      </c>
    </row>
    <row r="1099" spans="1:10" x14ac:dyDescent="0.3">
      <c r="A1099" t="s">
        <v>1238</v>
      </c>
      <c r="B1099" t="s">
        <v>1239</v>
      </c>
      <c r="C1099">
        <v>319</v>
      </c>
      <c r="D1099" t="s">
        <v>12</v>
      </c>
      <c r="E1099">
        <v>255</v>
      </c>
      <c r="F1099">
        <v>319</v>
      </c>
      <c r="G1099">
        <v>1003</v>
      </c>
      <c r="H1099" t="s">
        <v>13</v>
      </c>
      <c r="I1099">
        <f t="shared" si="17"/>
        <v>65</v>
      </c>
      <c r="J1099" t="str">
        <f>VLOOKUP(B1099,Таксономия!A:D,4)</f>
        <v xml:space="preserve"> Alphaproteobacteria</v>
      </c>
    </row>
    <row r="1100" spans="1:10" x14ac:dyDescent="0.3">
      <c r="A1100" t="s">
        <v>1240</v>
      </c>
      <c r="B1100" t="s">
        <v>1241</v>
      </c>
      <c r="C1100">
        <v>92</v>
      </c>
      <c r="D1100" t="s">
        <v>12</v>
      </c>
      <c r="E1100">
        <v>35</v>
      </c>
      <c r="F1100">
        <v>91</v>
      </c>
      <c r="G1100">
        <v>1003</v>
      </c>
      <c r="H1100" t="s">
        <v>13</v>
      </c>
      <c r="I1100">
        <f t="shared" si="17"/>
        <v>57</v>
      </c>
      <c r="J1100" t="str">
        <f>VLOOKUP(B1100,Таксономия!A:D,4)</f>
        <v xml:space="preserve"> Alphaproteobacteria</v>
      </c>
    </row>
    <row r="1101" spans="1:10" x14ac:dyDescent="0.3">
      <c r="A1101" t="s">
        <v>1242</v>
      </c>
      <c r="B1101" t="s">
        <v>1243</v>
      </c>
      <c r="C1101">
        <v>90</v>
      </c>
      <c r="D1101" t="s">
        <v>12</v>
      </c>
      <c r="E1101">
        <v>33</v>
      </c>
      <c r="F1101">
        <v>89</v>
      </c>
      <c r="G1101">
        <v>1003</v>
      </c>
      <c r="H1101" t="s">
        <v>13</v>
      </c>
      <c r="I1101">
        <f t="shared" si="17"/>
        <v>57</v>
      </c>
      <c r="J1101" t="str">
        <f>VLOOKUP(B1101,Таксономия!A:D,4)</f>
        <v xml:space="preserve"> Alphaproteobacteria</v>
      </c>
    </row>
    <row r="1102" spans="1:10" x14ac:dyDescent="0.3">
      <c r="A1102" t="s">
        <v>1244</v>
      </c>
      <c r="B1102" t="s">
        <v>1245</v>
      </c>
      <c r="C1102">
        <v>329</v>
      </c>
      <c r="D1102" t="s">
        <v>12</v>
      </c>
      <c r="E1102">
        <v>38</v>
      </c>
      <c r="F1102">
        <v>103</v>
      </c>
      <c r="G1102">
        <v>1003</v>
      </c>
      <c r="H1102" t="s">
        <v>13</v>
      </c>
      <c r="I1102">
        <f t="shared" si="17"/>
        <v>66</v>
      </c>
      <c r="J1102" t="str">
        <f>VLOOKUP(B1102,Таксономия!A:D,4)</f>
        <v xml:space="preserve"> Alphaproteobacteria</v>
      </c>
    </row>
    <row r="1103" spans="1:10" x14ac:dyDescent="0.3">
      <c r="A1103" t="s">
        <v>1244</v>
      </c>
      <c r="B1103" t="s">
        <v>1245</v>
      </c>
      <c r="C1103">
        <v>329</v>
      </c>
      <c r="D1103" t="s">
        <v>12</v>
      </c>
      <c r="E1103">
        <v>117</v>
      </c>
      <c r="F1103">
        <v>178</v>
      </c>
      <c r="G1103">
        <v>1003</v>
      </c>
      <c r="H1103" t="s">
        <v>13</v>
      </c>
      <c r="I1103">
        <f t="shared" si="17"/>
        <v>62</v>
      </c>
      <c r="J1103" t="str">
        <f>VLOOKUP(B1103,Таксономия!A:D,4)</f>
        <v xml:space="preserve"> Alphaproteobacteria</v>
      </c>
    </row>
    <row r="1104" spans="1:10" x14ac:dyDescent="0.3">
      <c r="A1104" t="s">
        <v>1244</v>
      </c>
      <c r="B1104" t="s">
        <v>1245</v>
      </c>
      <c r="C1104">
        <v>329</v>
      </c>
      <c r="D1104" t="s">
        <v>12</v>
      </c>
      <c r="E1104">
        <v>192</v>
      </c>
      <c r="F1104">
        <v>252</v>
      </c>
      <c r="G1104">
        <v>1003</v>
      </c>
      <c r="H1104" t="s">
        <v>13</v>
      </c>
      <c r="I1104">
        <f t="shared" si="17"/>
        <v>61</v>
      </c>
      <c r="J1104" t="str">
        <f>VLOOKUP(B1104,Таксономия!A:D,4)</f>
        <v xml:space="preserve"> Alphaproteobacteria</v>
      </c>
    </row>
    <row r="1105" spans="1:10" x14ac:dyDescent="0.3">
      <c r="A1105" t="s">
        <v>1244</v>
      </c>
      <c r="B1105" t="s">
        <v>1245</v>
      </c>
      <c r="C1105">
        <v>329</v>
      </c>
      <c r="D1105" t="s">
        <v>12</v>
      </c>
      <c r="E1105">
        <v>266</v>
      </c>
      <c r="F1105">
        <v>328</v>
      </c>
      <c r="G1105">
        <v>1003</v>
      </c>
      <c r="H1105" t="s">
        <v>13</v>
      </c>
      <c r="I1105">
        <f t="shared" si="17"/>
        <v>63</v>
      </c>
      <c r="J1105" t="str">
        <f>VLOOKUP(B1105,Таксономия!A:D,4)</f>
        <v xml:space="preserve"> Alphaproteobacteria</v>
      </c>
    </row>
    <row r="1106" spans="1:10" x14ac:dyDescent="0.3">
      <c r="A1106" t="s">
        <v>1246</v>
      </c>
      <c r="B1106" t="s">
        <v>1247</v>
      </c>
      <c r="C1106">
        <v>95</v>
      </c>
      <c r="D1106" t="s">
        <v>12</v>
      </c>
      <c r="E1106">
        <v>36</v>
      </c>
      <c r="F1106">
        <v>93</v>
      </c>
      <c r="G1106">
        <v>1003</v>
      </c>
      <c r="H1106" t="s">
        <v>13</v>
      </c>
      <c r="I1106">
        <f t="shared" si="17"/>
        <v>58</v>
      </c>
      <c r="J1106" t="str">
        <f>VLOOKUP(B1106,Таксономия!A:D,4)</f>
        <v xml:space="preserve"> Alphaproteobacteria</v>
      </c>
    </row>
    <row r="1107" spans="1:10" x14ac:dyDescent="0.3">
      <c r="A1107" t="s">
        <v>1248</v>
      </c>
      <c r="B1107" t="s">
        <v>1249</v>
      </c>
      <c r="C1107">
        <v>90</v>
      </c>
      <c r="D1107" t="s">
        <v>12</v>
      </c>
      <c r="E1107">
        <v>33</v>
      </c>
      <c r="F1107">
        <v>89</v>
      </c>
      <c r="G1107">
        <v>1003</v>
      </c>
      <c r="H1107" t="s">
        <v>13</v>
      </c>
      <c r="I1107">
        <f t="shared" si="17"/>
        <v>57</v>
      </c>
      <c r="J1107" t="str">
        <f>VLOOKUP(B1107,Таксономия!A:D,4)</f>
        <v xml:space="preserve"> Alphaproteobacteria</v>
      </c>
    </row>
    <row r="1108" spans="1:10" x14ac:dyDescent="0.3">
      <c r="A1108" t="s">
        <v>1250</v>
      </c>
      <c r="B1108" t="s">
        <v>1251</v>
      </c>
      <c r="C1108">
        <v>731</v>
      </c>
      <c r="D1108" t="s">
        <v>12</v>
      </c>
      <c r="E1108">
        <v>629</v>
      </c>
      <c r="F1108">
        <v>716</v>
      </c>
      <c r="G1108">
        <v>1003</v>
      </c>
      <c r="H1108" t="s">
        <v>13</v>
      </c>
      <c r="I1108">
        <f t="shared" si="17"/>
        <v>88</v>
      </c>
      <c r="J1108" t="str">
        <f>VLOOKUP(B1108,Таксономия!A:D,4)</f>
        <v xml:space="preserve"> Alphaproteobacteria</v>
      </c>
    </row>
    <row r="1109" spans="1:10" x14ac:dyDescent="0.3">
      <c r="A1109" t="s">
        <v>1252</v>
      </c>
      <c r="B1109" t="s">
        <v>1253</v>
      </c>
      <c r="C1109">
        <v>340</v>
      </c>
      <c r="D1109" t="s">
        <v>12</v>
      </c>
      <c r="E1109">
        <v>38</v>
      </c>
      <c r="F1109">
        <v>103</v>
      </c>
      <c r="G1109">
        <v>1003</v>
      </c>
      <c r="H1109" t="s">
        <v>13</v>
      </c>
      <c r="I1109">
        <f t="shared" si="17"/>
        <v>66</v>
      </c>
      <c r="J1109" t="str">
        <f>VLOOKUP(B1109,Таксономия!A:D,4)</f>
        <v xml:space="preserve"> Alphaproteobacteria</v>
      </c>
    </row>
    <row r="1110" spans="1:10" x14ac:dyDescent="0.3">
      <c r="A1110" t="s">
        <v>1252</v>
      </c>
      <c r="B1110" t="s">
        <v>1253</v>
      </c>
      <c r="C1110">
        <v>340</v>
      </c>
      <c r="D1110" t="s">
        <v>12</v>
      </c>
      <c r="E1110">
        <v>119</v>
      </c>
      <c r="F1110">
        <v>181</v>
      </c>
      <c r="G1110">
        <v>1003</v>
      </c>
      <c r="H1110" t="s">
        <v>13</v>
      </c>
      <c r="I1110">
        <f t="shared" si="17"/>
        <v>63</v>
      </c>
      <c r="J1110" t="str">
        <f>VLOOKUP(B1110,Таксономия!A:D,4)</f>
        <v xml:space="preserve"> Alphaproteobacteria</v>
      </c>
    </row>
    <row r="1111" spans="1:10" x14ac:dyDescent="0.3">
      <c r="A1111" t="s">
        <v>1252</v>
      </c>
      <c r="B1111" t="s">
        <v>1253</v>
      </c>
      <c r="C1111">
        <v>340</v>
      </c>
      <c r="D1111" t="s">
        <v>12</v>
      </c>
      <c r="E1111">
        <v>199</v>
      </c>
      <c r="F1111">
        <v>261</v>
      </c>
      <c r="G1111">
        <v>1003</v>
      </c>
      <c r="H1111" t="s">
        <v>13</v>
      </c>
      <c r="I1111">
        <f t="shared" si="17"/>
        <v>63</v>
      </c>
      <c r="J1111" t="str">
        <f>VLOOKUP(B1111,Таксономия!A:D,4)</f>
        <v xml:space="preserve"> Alphaproteobacteria</v>
      </c>
    </row>
    <row r="1112" spans="1:10" x14ac:dyDescent="0.3">
      <c r="A1112" t="s">
        <v>1252</v>
      </c>
      <c r="B1112" t="s">
        <v>1253</v>
      </c>
      <c r="C1112">
        <v>340</v>
      </c>
      <c r="D1112" t="s">
        <v>12</v>
      </c>
      <c r="E1112">
        <v>277</v>
      </c>
      <c r="F1112">
        <v>339</v>
      </c>
      <c r="G1112">
        <v>1003</v>
      </c>
      <c r="H1112" t="s">
        <v>13</v>
      </c>
      <c r="I1112">
        <f t="shared" si="17"/>
        <v>63</v>
      </c>
      <c r="J1112" t="str">
        <f>VLOOKUP(B1112,Таксономия!A:D,4)</f>
        <v xml:space="preserve"> Alphaproteobacteria</v>
      </c>
    </row>
    <row r="1113" spans="1:10" x14ac:dyDescent="0.3">
      <c r="A1113" t="s">
        <v>1254</v>
      </c>
      <c r="B1113" t="s">
        <v>1255</v>
      </c>
      <c r="C1113">
        <v>305</v>
      </c>
      <c r="D1113" t="s">
        <v>12</v>
      </c>
      <c r="E1113">
        <v>125</v>
      </c>
      <c r="F1113">
        <v>187</v>
      </c>
      <c r="G1113">
        <v>1003</v>
      </c>
      <c r="H1113" t="s">
        <v>13</v>
      </c>
      <c r="I1113">
        <f t="shared" si="17"/>
        <v>63</v>
      </c>
      <c r="J1113" t="str">
        <f>VLOOKUP(B1113,Таксономия!A:D,4)</f>
        <v xml:space="preserve"> Alphaproteobacteria</v>
      </c>
    </row>
    <row r="1114" spans="1:10" x14ac:dyDescent="0.3">
      <c r="A1114" t="s">
        <v>1256</v>
      </c>
      <c r="B1114" t="s">
        <v>1257</v>
      </c>
      <c r="C1114">
        <v>709</v>
      </c>
      <c r="D1114" t="s">
        <v>12</v>
      </c>
      <c r="E1114">
        <v>36</v>
      </c>
      <c r="F1114">
        <v>99</v>
      </c>
      <c r="G1114">
        <v>1003</v>
      </c>
      <c r="H1114" t="s">
        <v>13</v>
      </c>
      <c r="I1114">
        <f t="shared" si="17"/>
        <v>64</v>
      </c>
      <c r="J1114" t="str">
        <f>VLOOKUP(B1114,Таксономия!A:D,4)</f>
        <v xml:space="preserve"> Alphaproteobacteria</v>
      </c>
    </row>
    <row r="1115" spans="1:10" x14ac:dyDescent="0.3">
      <c r="A1115" t="s">
        <v>1256</v>
      </c>
      <c r="B1115" t="s">
        <v>1257</v>
      </c>
      <c r="C1115">
        <v>709</v>
      </c>
      <c r="D1115" t="s">
        <v>12</v>
      </c>
      <c r="E1115">
        <v>113</v>
      </c>
      <c r="F1115">
        <v>177</v>
      </c>
      <c r="G1115">
        <v>1003</v>
      </c>
      <c r="H1115" t="s">
        <v>13</v>
      </c>
      <c r="I1115">
        <f t="shared" si="17"/>
        <v>65</v>
      </c>
      <c r="J1115" t="str">
        <f>VLOOKUP(B1115,Таксономия!A:D,4)</f>
        <v xml:space="preserve"> Alphaproteobacteria</v>
      </c>
    </row>
    <row r="1116" spans="1:10" x14ac:dyDescent="0.3">
      <c r="A1116" t="s">
        <v>1256</v>
      </c>
      <c r="B1116" t="s">
        <v>1257</v>
      </c>
      <c r="C1116">
        <v>709</v>
      </c>
      <c r="D1116" t="s">
        <v>12</v>
      </c>
      <c r="E1116">
        <v>187</v>
      </c>
      <c r="F1116">
        <v>250</v>
      </c>
      <c r="G1116">
        <v>1003</v>
      </c>
      <c r="H1116" t="s">
        <v>13</v>
      </c>
      <c r="I1116">
        <f t="shared" si="17"/>
        <v>64</v>
      </c>
      <c r="J1116" t="str">
        <f>VLOOKUP(B1116,Таксономия!A:D,4)</f>
        <v xml:space="preserve"> Alphaproteobacteria</v>
      </c>
    </row>
    <row r="1117" spans="1:10" x14ac:dyDescent="0.3">
      <c r="A1117" t="s">
        <v>1256</v>
      </c>
      <c r="B1117" t="s">
        <v>1257</v>
      </c>
      <c r="C1117">
        <v>709</v>
      </c>
      <c r="D1117" t="s">
        <v>12</v>
      </c>
      <c r="E1117">
        <v>262</v>
      </c>
      <c r="F1117">
        <v>324</v>
      </c>
      <c r="G1117">
        <v>1003</v>
      </c>
      <c r="H1117" t="s">
        <v>13</v>
      </c>
      <c r="I1117">
        <f t="shared" si="17"/>
        <v>63</v>
      </c>
      <c r="J1117" t="str">
        <f>VLOOKUP(B1117,Таксономия!A:D,4)</f>
        <v xml:space="preserve"> Alphaproteobacteria</v>
      </c>
    </row>
    <row r="1118" spans="1:10" x14ac:dyDescent="0.3">
      <c r="A1118" t="s">
        <v>1256</v>
      </c>
      <c r="B1118" t="s">
        <v>1257</v>
      </c>
      <c r="C1118">
        <v>709</v>
      </c>
      <c r="D1118" t="s">
        <v>12</v>
      </c>
      <c r="E1118">
        <v>339</v>
      </c>
      <c r="F1118">
        <v>403</v>
      </c>
      <c r="G1118">
        <v>1003</v>
      </c>
      <c r="H1118" t="s">
        <v>13</v>
      </c>
      <c r="I1118">
        <f t="shared" si="17"/>
        <v>65</v>
      </c>
      <c r="J1118" t="str">
        <f>VLOOKUP(B1118,Таксономия!A:D,4)</f>
        <v xml:space="preserve"> Alphaproteobacteria</v>
      </c>
    </row>
    <row r="1119" spans="1:10" x14ac:dyDescent="0.3">
      <c r="A1119" t="s">
        <v>1256</v>
      </c>
      <c r="B1119" t="s">
        <v>1257</v>
      </c>
      <c r="C1119">
        <v>709</v>
      </c>
      <c r="D1119" t="s">
        <v>12</v>
      </c>
      <c r="E1119">
        <v>413</v>
      </c>
      <c r="F1119">
        <v>475</v>
      </c>
      <c r="G1119">
        <v>1003</v>
      </c>
      <c r="H1119" t="s">
        <v>13</v>
      </c>
      <c r="I1119">
        <f t="shared" si="17"/>
        <v>63</v>
      </c>
      <c r="J1119" t="str">
        <f>VLOOKUP(B1119,Таксономия!A:D,4)</f>
        <v xml:space="preserve"> Alphaproteobacteria</v>
      </c>
    </row>
    <row r="1120" spans="1:10" x14ac:dyDescent="0.3">
      <c r="A1120" t="s">
        <v>1256</v>
      </c>
      <c r="B1120" t="s">
        <v>1257</v>
      </c>
      <c r="C1120">
        <v>709</v>
      </c>
      <c r="D1120" t="s">
        <v>12</v>
      </c>
      <c r="E1120">
        <v>490</v>
      </c>
      <c r="F1120">
        <v>552</v>
      </c>
      <c r="G1120">
        <v>1003</v>
      </c>
      <c r="H1120" t="s">
        <v>13</v>
      </c>
      <c r="I1120">
        <f t="shared" si="17"/>
        <v>63</v>
      </c>
      <c r="J1120" t="str">
        <f>VLOOKUP(B1120,Таксономия!A:D,4)</f>
        <v xml:space="preserve"> Alphaproteobacteria</v>
      </c>
    </row>
    <row r="1121" spans="1:10" x14ac:dyDescent="0.3">
      <c r="A1121" t="s">
        <v>1256</v>
      </c>
      <c r="B1121" t="s">
        <v>1257</v>
      </c>
      <c r="C1121">
        <v>709</v>
      </c>
      <c r="D1121" t="s">
        <v>12</v>
      </c>
      <c r="E1121">
        <v>563</v>
      </c>
      <c r="F1121">
        <v>625</v>
      </c>
      <c r="G1121">
        <v>1003</v>
      </c>
      <c r="H1121" t="s">
        <v>13</v>
      </c>
      <c r="I1121">
        <f t="shared" si="17"/>
        <v>63</v>
      </c>
      <c r="J1121" t="str">
        <f>VLOOKUP(B1121,Таксономия!A:D,4)</f>
        <v xml:space="preserve"> Alphaproteobacteria</v>
      </c>
    </row>
    <row r="1122" spans="1:10" x14ac:dyDescent="0.3">
      <c r="A1122" t="s">
        <v>1256</v>
      </c>
      <c r="B1122" t="s">
        <v>1257</v>
      </c>
      <c r="C1122">
        <v>709</v>
      </c>
      <c r="D1122" t="s">
        <v>12</v>
      </c>
      <c r="E1122">
        <v>641</v>
      </c>
      <c r="F1122">
        <v>706</v>
      </c>
      <c r="G1122">
        <v>1003</v>
      </c>
      <c r="H1122" t="s">
        <v>13</v>
      </c>
      <c r="I1122">
        <f t="shared" si="17"/>
        <v>66</v>
      </c>
      <c r="J1122" t="str">
        <f>VLOOKUP(B1122,Таксономия!A:D,4)</f>
        <v xml:space="preserve"> Alphaproteobacteria</v>
      </c>
    </row>
    <row r="1123" spans="1:10" x14ac:dyDescent="0.3">
      <c r="A1123" t="s">
        <v>1258</v>
      </c>
      <c r="B1123" t="s">
        <v>1259</v>
      </c>
      <c r="C1123">
        <v>225</v>
      </c>
      <c r="D1123" t="s">
        <v>12</v>
      </c>
      <c r="E1123">
        <v>160</v>
      </c>
      <c r="F1123">
        <v>225</v>
      </c>
      <c r="G1123">
        <v>1003</v>
      </c>
      <c r="H1123" t="s">
        <v>13</v>
      </c>
      <c r="I1123">
        <f t="shared" si="17"/>
        <v>66</v>
      </c>
      <c r="J1123" t="str">
        <f>VLOOKUP(B1123,Таксономия!A:D,4)</f>
        <v xml:space="preserve"> Alphaproteobacteria</v>
      </c>
    </row>
    <row r="1124" spans="1:10" x14ac:dyDescent="0.3">
      <c r="A1124" t="s">
        <v>1260</v>
      </c>
      <c r="B1124" t="s">
        <v>1261</v>
      </c>
      <c r="C1124">
        <v>483</v>
      </c>
      <c r="D1124" t="s">
        <v>12</v>
      </c>
      <c r="E1124">
        <v>394</v>
      </c>
      <c r="F1124">
        <v>450</v>
      </c>
      <c r="G1124">
        <v>1003</v>
      </c>
      <c r="H1124" t="s">
        <v>13</v>
      </c>
      <c r="I1124">
        <f t="shared" si="17"/>
        <v>57</v>
      </c>
      <c r="J1124" t="str">
        <f>VLOOKUP(B1124,Таксономия!A:D,4)</f>
        <v xml:space="preserve"> Alphaproteobacteria</v>
      </c>
    </row>
    <row r="1125" spans="1:10" x14ac:dyDescent="0.3">
      <c r="A1125" t="s">
        <v>1260</v>
      </c>
      <c r="B1125" t="s">
        <v>1261</v>
      </c>
      <c r="C1125">
        <v>483</v>
      </c>
      <c r="D1125" t="s">
        <v>158</v>
      </c>
      <c r="E1125">
        <v>74</v>
      </c>
      <c r="F1125">
        <v>119</v>
      </c>
      <c r="G1125">
        <v>1252</v>
      </c>
      <c r="H1125" t="s">
        <v>159</v>
      </c>
      <c r="I1125">
        <f t="shared" si="17"/>
        <v>46</v>
      </c>
      <c r="J1125" t="str">
        <f>VLOOKUP(B1125,Таксономия!A:D,4)</f>
        <v xml:space="preserve"> Alphaproteobacteria</v>
      </c>
    </row>
    <row r="1126" spans="1:10" x14ac:dyDescent="0.3">
      <c r="A1126" t="s">
        <v>1262</v>
      </c>
      <c r="B1126" t="s">
        <v>1263</v>
      </c>
      <c r="C1126">
        <v>230</v>
      </c>
      <c r="D1126" t="s">
        <v>12</v>
      </c>
      <c r="E1126">
        <v>63</v>
      </c>
      <c r="F1126">
        <v>126</v>
      </c>
      <c r="G1126">
        <v>1003</v>
      </c>
      <c r="H1126" t="s">
        <v>13</v>
      </c>
      <c r="I1126">
        <f t="shared" si="17"/>
        <v>64</v>
      </c>
      <c r="J1126" t="str">
        <f>VLOOKUP(B1126,Таксономия!A:D,4)</f>
        <v xml:space="preserve"> Alphaproteobacteria</v>
      </c>
    </row>
    <row r="1127" spans="1:10" x14ac:dyDescent="0.3">
      <c r="A1127" t="s">
        <v>1262</v>
      </c>
      <c r="B1127" t="s">
        <v>1263</v>
      </c>
      <c r="C1127">
        <v>230</v>
      </c>
      <c r="D1127" t="s">
        <v>12</v>
      </c>
      <c r="E1127">
        <v>138</v>
      </c>
      <c r="F1127">
        <v>230</v>
      </c>
      <c r="G1127">
        <v>1003</v>
      </c>
      <c r="H1127" t="s">
        <v>13</v>
      </c>
      <c r="I1127">
        <f t="shared" si="17"/>
        <v>93</v>
      </c>
      <c r="J1127" t="str">
        <f>VLOOKUP(B1127,Таксономия!A:D,4)</f>
        <v xml:space="preserve"> Alphaproteobacteria</v>
      </c>
    </row>
    <row r="1128" spans="1:10" x14ac:dyDescent="0.3">
      <c r="A1128" t="s">
        <v>1264</v>
      </c>
      <c r="B1128" t="s">
        <v>1265</v>
      </c>
      <c r="C1128">
        <v>430</v>
      </c>
      <c r="D1128" t="s">
        <v>31</v>
      </c>
      <c r="E1128">
        <v>32</v>
      </c>
      <c r="F1128">
        <v>124</v>
      </c>
      <c r="G1128">
        <v>12531</v>
      </c>
      <c r="H1128" t="s">
        <v>32</v>
      </c>
      <c r="I1128">
        <f t="shared" si="17"/>
        <v>93</v>
      </c>
      <c r="J1128" t="str">
        <f>VLOOKUP(B1128,Таксономия!A:D,4)</f>
        <v xml:space="preserve"> Alphaproteobacteria</v>
      </c>
    </row>
    <row r="1129" spans="1:10" x14ac:dyDescent="0.3">
      <c r="A1129" t="s">
        <v>1264</v>
      </c>
      <c r="B1129" t="s">
        <v>1265</v>
      </c>
      <c r="C1129">
        <v>430</v>
      </c>
      <c r="D1129" t="s">
        <v>12</v>
      </c>
      <c r="E1129">
        <v>336</v>
      </c>
      <c r="F1129">
        <v>430</v>
      </c>
      <c r="G1129">
        <v>1003</v>
      </c>
      <c r="H1129" t="s">
        <v>13</v>
      </c>
      <c r="I1129">
        <f t="shared" si="17"/>
        <v>95</v>
      </c>
      <c r="J1129" t="str">
        <f>VLOOKUP(B1129,Таксономия!A:D,4)</f>
        <v xml:space="preserve"> Alphaproteobacteria</v>
      </c>
    </row>
    <row r="1130" spans="1:10" x14ac:dyDescent="0.3">
      <c r="A1130" t="s">
        <v>1266</v>
      </c>
      <c r="B1130" t="s">
        <v>1267</v>
      </c>
      <c r="C1130">
        <v>187</v>
      </c>
      <c r="D1130" t="s">
        <v>12</v>
      </c>
      <c r="E1130">
        <v>120</v>
      </c>
      <c r="F1130">
        <v>187</v>
      </c>
      <c r="G1130">
        <v>1003</v>
      </c>
      <c r="H1130" t="s">
        <v>13</v>
      </c>
      <c r="I1130">
        <f t="shared" si="17"/>
        <v>68</v>
      </c>
      <c r="J1130" t="str">
        <f>VLOOKUP(B1130,Таксономия!A:D,4)</f>
        <v xml:space="preserve"> Alphaproteobacteria</v>
      </c>
    </row>
    <row r="1131" spans="1:10" x14ac:dyDescent="0.3">
      <c r="A1131" t="s">
        <v>1268</v>
      </c>
      <c r="B1131" t="s">
        <v>1269</v>
      </c>
      <c r="C1131">
        <v>197</v>
      </c>
      <c r="D1131" t="s">
        <v>396</v>
      </c>
      <c r="E1131">
        <v>18</v>
      </c>
      <c r="F1131">
        <v>98</v>
      </c>
      <c r="G1131">
        <v>2644</v>
      </c>
      <c r="H1131" t="s">
        <v>397</v>
      </c>
      <c r="I1131">
        <f t="shared" si="17"/>
        <v>81</v>
      </c>
      <c r="J1131" t="str">
        <f>VLOOKUP(B1131,Таксономия!A:D,4)</f>
        <v xml:space="preserve"> Alphaproteobacteria</v>
      </c>
    </row>
    <row r="1132" spans="1:10" x14ac:dyDescent="0.3">
      <c r="A1132" t="s">
        <v>1268</v>
      </c>
      <c r="B1132" t="s">
        <v>1269</v>
      </c>
      <c r="C1132">
        <v>197</v>
      </c>
      <c r="D1132" t="s">
        <v>12</v>
      </c>
      <c r="E1132">
        <v>117</v>
      </c>
      <c r="F1132">
        <v>186</v>
      </c>
      <c r="G1132">
        <v>1003</v>
      </c>
      <c r="H1132" t="s">
        <v>13</v>
      </c>
      <c r="I1132">
        <f t="shared" si="17"/>
        <v>70</v>
      </c>
      <c r="J1132" t="str">
        <f>VLOOKUP(B1132,Таксономия!A:D,4)</f>
        <v xml:space="preserve"> Alphaproteobacteria</v>
      </c>
    </row>
    <row r="1133" spans="1:10" x14ac:dyDescent="0.3">
      <c r="A1133" t="s">
        <v>1270</v>
      </c>
      <c r="B1133" t="s">
        <v>1271</v>
      </c>
      <c r="C1133">
        <v>231</v>
      </c>
      <c r="D1133" t="s">
        <v>27</v>
      </c>
      <c r="E1133">
        <v>44</v>
      </c>
      <c r="F1133">
        <v>119</v>
      </c>
      <c r="G1133">
        <v>410</v>
      </c>
      <c r="H1133" t="s">
        <v>28</v>
      </c>
      <c r="I1133">
        <f t="shared" si="17"/>
        <v>76</v>
      </c>
      <c r="J1133" t="str">
        <f>VLOOKUP(B1133,Таксономия!A:D,4)</f>
        <v xml:space="preserve"> Alphaproteobacteria</v>
      </c>
    </row>
    <row r="1134" spans="1:10" x14ac:dyDescent="0.3">
      <c r="A1134" t="s">
        <v>1270</v>
      </c>
      <c r="B1134" t="s">
        <v>1271</v>
      </c>
      <c r="C1134">
        <v>231</v>
      </c>
      <c r="D1134" t="s">
        <v>12</v>
      </c>
      <c r="E1134">
        <v>138</v>
      </c>
      <c r="F1134">
        <v>231</v>
      </c>
      <c r="G1134">
        <v>1003</v>
      </c>
      <c r="H1134" t="s">
        <v>13</v>
      </c>
      <c r="I1134">
        <f t="shared" si="17"/>
        <v>94</v>
      </c>
      <c r="J1134" t="str">
        <f>VLOOKUP(B1134,Таксономия!A:D,4)</f>
        <v xml:space="preserve"> Alphaproteobacteria</v>
      </c>
    </row>
    <row r="1135" spans="1:10" x14ac:dyDescent="0.3">
      <c r="A1135" t="s">
        <v>1272</v>
      </c>
      <c r="B1135" t="s">
        <v>1273</v>
      </c>
      <c r="C1135">
        <v>215</v>
      </c>
      <c r="D1135" t="s">
        <v>12</v>
      </c>
      <c r="E1135">
        <v>125</v>
      </c>
      <c r="F1135">
        <v>215</v>
      </c>
      <c r="G1135">
        <v>1003</v>
      </c>
      <c r="H1135" t="s">
        <v>13</v>
      </c>
      <c r="I1135">
        <f t="shared" si="17"/>
        <v>91</v>
      </c>
      <c r="J1135">
        <f>VLOOKUP(B1135,Таксономия!A:D,4)</f>
        <v>0</v>
      </c>
    </row>
    <row r="1136" spans="1:10" x14ac:dyDescent="0.3">
      <c r="A1136" t="s">
        <v>1274</v>
      </c>
      <c r="B1136" t="s">
        <v>1275</v>
      </c>
      <c r="C1136">
        <v>298</v>
      </c>
      <c r="D1136" t="s">
        <v>12</v>
      </c>
      <c r="E1136">
        <v>26</v>
      </c>
      <c r="F1136">
        <v>81</v>
      </c>
      <c r="G1136">
        <v>1003</v>
      </c>
      <c r="H1136" t="s">
        <v>13</v>
      </c>
      <c r="I1136">
        <f t="shared" si="17"/>
        <v>56</v>
      </c>
      <c r="J1136">
        <f>VLOOKUP(B1136,Таксономия!A:D,4)</f>
        <v>0</v>
      </c>
    </row>
    <row r="1137" spans="1:10" x14ac:dyDescent="0.3">
      <c r="A1137" t="s">
        <v>1274</v>
      </c>
      <c r="B1137" t="s">
        <v>1275</v>
      </c>
      <c r="C1137">
        <v>298</v>
      </c>
      <c r="D1137" t="s">
        <v>12</v>
      </c>
      <c r="E1137">
        <v>97</v>
      </c>
      <c r="F1137">
        <v>157</v>
      </c>
      <c r="G1137">
        <v>1003</v>
      </c>
      <c r="H1137" t="s">
        <v>13</v>
      </c>
      <c r="I1137">
        <f t="shared" si="17"/>
        <v>61</v>
      </c>
      <c r="J1137">
        <f>VLOOKUP(B1137,Таксономия!A:D,4)</f>
        <v>0</v>
      </c>
    </row>
    <row r="1138" spans="1:10" x14ac:dyDescent="0.3">
      <c r="A1138" t="s">
        <v>1276</v>
      </c>
      <c r="B1138" t="s">
        <v>1277</v>
      </c>
      <c r="C1138">
        <v>564</v>
      </c>
      <c r="D1138" t="s">
        <v>12</v>
      </c>
      <c r="E1138">
        <v>89</v>
      </c>
      <c r="F1138">
        <v>159</v>
      </c>
      <c r="G1138">
        <v>1003</v>
      </c>
      <c r="H1138" t="s">
        <v>13</v>
      </c>
      <c r="I1138">
        <f t="shared" si="17"/>
        <v>71</v>
      </c>
      <c r="J1138">
        <f>VLOOKUP(B1138,Таксономия!A:D,4)</f>
        <v>0</v>
      </c>
    </row>
    <row r="1139" spans="1:10" x14ac:dyDescent="0.3">
      <c r="A1139" t="s">
        <v>1276</v>
      </c>
      <c r="B1139" t="s">
        <v>1277</v>
      </c>
      <c r="C1139">
        <v>564</v>
      </c>
      <c r="D1139" t="s">
        <v>1278</v>
      </c>
      <c r="E1139">
        <v>311</v>
      </c>
      <c r="F1139">
        <v>459</v>
      </c>
      <c r="G1139">
        <v>109</v>
      </c>
      <c r="H1139" t="s">
        <v>1278</v>
      </c>
      <c r="I1139">
        <f t="shared" si="17"/>
        <v>149</v>
      </c>
      <c r="J1139">
        <f>VLOOKUP(B1139,Таксономия!A:D,4)</f>
        <v>0</v>
      </c>
    </row>
    <row r="1140" spans="1:10" x14ac:dyDescent="0.3">
      <c r="A1140" t="s">
        <v>1279</v>
      </c>
      <c r="B1140" t="s">
        <v>1280</v>
      </c>
      <c r="C1140">
        <v>560</v>
      </c>
      <c r="D1140" t="s">
        <v>98</v>
      </c>
      <c r="E1140">
        <v>459</v>
      </c>
      <c r="F1140">
        <v>550</v>
      </c>
      <c r="G1140">
        <v>1009</v>
      </c>
      <c r="H1140" t="s">
        <v>99</v>
      </c>
      <c r="I1140">
        <f t="shared" si="17"/>
        <v>92</v>
      </c>
      <c r="J1140">
        <f>VLOOKUP(B1140,Таксономия!A:D,4)</f>
        <v>0</v>
      </c>
    </row>
    <row r="1141" spans="1:10" x14ac:dyDescent="0.3">
      <c r="A1141" t="s">
        <v>1279</v>
      </c>
      <c r="B1141" t="s">
        <v>1280</v>
      </c>
      <c r="C1141">
        <v>560</v>
      </c>
      <c r="D1141" t="s">
        <v>12</v>
      </c>
      <c r="E1141">
        <v>105</v>
      </c>
      <c r="F1141">
        <v>179</v>
      </c>
      <c r="G1141">
        <v>1003</v>
      </c>
      <c r="H1141" t="s">
        <v>13</v>
      </c>
      <c r="I1141">
        <f t="shared" si="17"/>
        <v>75</v>
      </c>
      <c r="J1141">
        <f>VLOOKUP(B1141,Таксономия!A:D,4)</f>
        <v>0</v>
      </c>
    </row>
    <row r="1142" spans="1:10" x14ac:dyDescent="0.3">
      <c r="A1142" t="s">
        <v>1281</v>
      </c>
      <c r="B1142" t="s">
        <v>1282</v>
      </c>
      <c r="C1142">
        <v>501</v>
      </c>
      <c r="D1142" t="s">
        <v>12</v>
      </c>
      <c r="E1142">
        <v>28</v>
      </c>
      <c r="F1142">
        <v>107</v>
      </c>
      <c r="G1142">
        <v>1003</v>
      </c>
      <c r="H1142" t="s">
        <v>13</v>
      </c>
      <c r="I1142">
        <f t="shared" si="17"/>
        <v>80</v>
      </c>
      <c r="J1142">
        <f>VLOOKUP(B1142,Таксономия!A:D,4)</f>
        <v>0</v>
      </c>
    </row>
    <row r="1143" spans="1:10" x14ac:dyDescent="0.3">
      <c r="A1143" t="s">
        <v>1281</v>
      </c>
      <c r="B1143" t="s">
        <v>1282</v>
      </c>
      <c r="C1143">
        <v>501</v>
      </c>
      <c r="D1143" t="s">
        <v>723</v>
      </c>
      <c r="E1143">
        <v>232</v>
      </c>
      <c r="F1143">
        <v>425</v>
      </c>
      <c r="G1143">
        <v>1428</v>
      </c>
      <c r="H1143" t="s">
        <v>724</v>
      </c>
      <c r="I1143">
        <f t="shared" si="17"/>
        <v>194</v>
      </c>
      <c r="J1143">
        <f>VLOOKUP(B1143,Таксономия!A:D,4)</f>
        <v>0</v>
      </c>
    </row>
    <row r="1144" spans="1:10" x14ac:dyDescent="0.3">
      <c r="A1144" t="s">
        <v>1283</v>
      </c>
      <c r="B1144" t="s">
        <v>1284</v>
      </c>
      <c r="C1144">
        <v>124</v>
      </c>
      <c r="D1144" t="s">
        <v>12</v>
      </c>
      <c r="E1144">
        <v>29</v>
      </c>
      <c r="F1144">
        <v>97</v>
      </c>
      <c r="G1144">
        <v>1003</v>
      </c>
      <c r="H1144" t="s">
        <v>13</v>
      </c>
      <c r="I1144">
        <f t="shared" si="17"/>
        <v>69</v>
      </c>
      <c r="J1144">
        <f>VLOOKUP(B1144,Таксономия!A:D,4)</f>
        <v>0</v>
      </c>
    </row>
    <row r="1145" spans="1:10" x14ac:dyDescent="0.3">
      <c r="A1145" t="s">
        <v>1283</v>
      </c>
      <c r="B1145" t="s">
        <v>1284</v>
      </c>
      <c r="C1145">
        <v>124</v>
      </c>
      <c r="D1145" t="s">
        <v>12</v>
      </c>
      <c r="E1145">
        <v>58</v>
      </c>
      <c r="F1145">
        <v>116</v>
      </c>
      <c r="G1145">
        <v>1003</v>
      </c>
      <c r="H1145" t="s">
        <v>13</v>
      </c>
      <c r="I1145">
        <f t="shared" si="17"/>
        <v>59</v>
      </c>
      <c r="J1145">
        <f>VLOOKUP(B1145,Таксономия!A:D,4)</f>
        <v>0</v>
      </c>
    </row>
    <row r="1146" spans="1:10" x14ac:dyDescent="0.3">
      <c r="A1146" t="s">
        <v>1285</v>
      </c>
      <c r="B1146" t="s">
        <v>1286</v>
      </c>
      <c r="C1146">
        <v>424</v>
      </c>
      <c r="D1146" t="s">
        <v>31</v>
      </c>
      <c r="E1146">
        <v>34</v>
      </c>
      <c r="F1146">
        <v>125</v>
      </c>
      <c r="G1146">
        <v>12531</v>
      </c>
      <c r="H1146" t="s">
        <v>32</v>
      </c>
      <c r="I1146">
        <f t="shared" si="17"/>
        <v>92</v>
      </c>
      <c r="J1146" t="str">
        <f>VLOOKUP(B1146,Таксономия!A:D,4)</f>
        <v xml:space="preserve"> Sphingobacteriia</v>
      </c>
    </row>
    <row r="1147" spans="1:10" x14ac:dyDescent="0.3">
      <c r="A1147" t="s">
        <v>1285</v>
      </c>
      <c r="B1147" t="s">
        <v>1286</v>
      </c>
      <c r="C1147">
        <v>424</v>
      </c>
      <c r="D1147" t="s">
        <v>12</v>
      </c>
      <c r="E1147">
        <v>337</v>
      </c>
      <c r="F1147">
        <v>424</v>
      </c>
      <c r="G1147">
        <v>1003</v>
      </c>
      <c r="H1147" t="s">
        <v>13</v>
      </c>
      <c r="I1147">
        <f t="shared" si="17"/>
        <v>88</v>
      </c>
      <c r="J1147" t="str">
        <f>VLOOKUP(B1147,Таксономия!A:D,4)</f>
        <v xml:space="preserve"> Sphingobacteriia</v>
      </c>
    </row>
    <row r="1148" spans="1:10" x14ac:dyDescent="0.3">
      <c r="A1148" t="s">
        <v>1287</v>
      </c>
      <c r="B1148" t="s">
        <v>1288</v>
      </c>
      <c r="C1148">
        <v>650</v>
      </c>
      <c r="D1148" t="s">
        <v>12</v>
      </c>
      <c r="E1148">
        <v>233</v>
      </c>
      <c r="F1148">
        <v>308</v>
      </c>
      <c r="G1148">
        <v>1003</v>
      </c>
      <c r="H1148" t="s">
        <v>13</v>
      </c>
      <c r="I1148">
        <f t="shared" si="17"/>
        <v>76</v>
      </c>
      <c r="J1148" t="str">
        <f>VLOOKUP(B1148,Таксономия!A:D,4)</f>
        <v xml:space="preserve"> Sphingobacteriia</v>
      </c>
    </row>
    <row r="1149" spans="1:10" x14ac:dyDescent="0.3">
      <c r="A1149" t="s">
        <v>1289</v>
      </c>
      <c r="B1149" t="s">
        <v>1290</v>
      </c>
      <c r="C1149">
        <v>730</v>
      </c>
      <c r="D1149" t="s">
        <v>12</v>
      </c>
      <c r="E1149">
        <v>313</v>
      </c>
      <c r="F1149">
        <v>371</v>
      </c>
      <c r="G1149">
        <v>1003</v>
      </c>
      <c r="H1149" t="s">
        <v>13</v>
      </c>
      <c r="I1149">
        <f t="shared" si="17"/>
        <v>59</v>
      </c>
      <c r="J1149" t="str">
        <f>VLOOKUP(B1149,Таксономия!A:D,4)</f>
        <v xml:space="preserve"> Sphingobacteriia</v>
      </c>
    </row>
    <row r="1150" spans="1:10" x14ac:dyDescent="0.3">
      <c r="A1150" t="s">
        <v>1289</v>
      </c>
      <c r="B1150" t="s">
        <v>1290</v>
      </c>
      <c r="C1150">
        <v>730</v>
      </c>
      <c r="D1150" t="s">
        <v>22</v>
      </c>
      <c r="E1150">
        <v>121</v>
      </c>
      <c r="F1150">
        <v>159</v>
      </c>
      <c r="G1150">
        <v>15</v>
      </c>
      <c r="H1150" t="s">
        <v>22</v>
      </c>
      <c r="I1150">
        <f t="shared" si="17"/>
        <v>39</v>
      </c>
      <c r="J1150" t="str">
        <f>VLOOKUP(B1150,Таксономия!A:D,4)</f>
        <v xml:space="preserve"> Sphingobacteriia</v>
      </c>
    </row>
    <row r="1151" spans="1:10" x14ac:dyDescent="0.3">
      <c r="A1151" t="s">
        <v>1291</v>
      </c>
      <c r="B1151" t="s">
        <v>1292</v>
      </c>
      <c r="C1151">
        <v>639</v>
      </c>
      <c r="D1151" t="s">
        <v>12</v>
      </c>
      <c r="E1151">
        <v>231</v>
      </c>
      <c r="F1151">
        <v>303</v>
      </c>
      <c r="G1151">
        <v>1003</v>
      </c>
      <c r="H1151" t="s">
        <v>13</v>
      </c>
      <c r="I1151">
        <f t="shared" si="17"/>
        <v>73</v>
      </c>
      <c r="J1151" t="str">
        <f>VLOOKUP(B1151,Таксономия!A:D,4)</f>
        <v xml:space="preserve"> Sphingobacteriia</v>
      </c>
    </row>
    <row r="1152" spans="1:10" x14ac:dyDescent="0.3">
      <c r="A1152" t="s">
        <v>1293</v>
      </c>
      <c r="B1152" t="s">
        <v>1294</v>
      </c>
      <c r="C1152">
        <v>789</v>
      </c>
      <c r="D1152" t="s">
        <v>12</v>
      </c>
      <c r="E1152">
        <v>563</v>
      </c>
      <c r="F1152">
        <v>626</v>
      </c>
      <c r="G1152">
        <v>1003</v>
      </c>
      <c r="H1152" t="s">
        <v>13</v>
      </c>
      <c r="I1152">
        <f t="shared" si="17"/>
        <v>64</v>
      </c>
      <c r="J1152" t="str">
        <f>VLOOKUP(B1152,Таксономия!A:D,4)</f>
        <v xml:space="preserve"> Sphingobacteriia</v>
      </c>
    </row>
    <row r="1153" spans="1:10" x14ac:dyDescent="0.3">
      <c r="A1153" t="s">
        <v>1295</v>
      </c>
      <c r="B1153" t="s">
        <v>1296</v>
      </c>
      <c r="C1153">
        <v>442</v>
      </c>
      <c r="D1153" t="s">
        <v>31</v>
      </c>
      <c r="E1153">
        <v>49</v>
      </c>
      <c r="F1153">
        <v>141</v>
      </c>
      <c r="G1153">
        <v>12531</v>
      </c>
      <c r="H1153" t="s">
        <v>32</v>
      </c>
      <c r="I1153">
        <f t="shared" si="17"/>
        <v>93</v>
      </c>
      <c r="J1153" t="str">
        <f>VLOOKUP(B1153,Таксономия!A:D,4)</f>
        <v xml:space="preserve"> Flavobacteriia</v>
      </c>
    </row>
    <row r="1154" spans="1:10" x14ac:dyDescent="0.3">
      <c r="A1154" t="s">
        <v>1295</v>
      </c>
      <c r="B1154" t="s">
        <v>1296</v>
      </c>
      <c r="C1154">
        <v>442</v>
      </c>
      <c r="D1154" t="s">
        <v>27</v>
      </c>
      <c r="E1154">
        <v>239</v>
      </c>
      <c r="F1154">
        <v>313</v>
      </c>
      <c r="G1154">
        <v>410</v>
      </c>
      <c r="H1154" t="s">
        <v>28</v>
      </c>
      <c r="I1154">
        <f t="shared" si="17"/>
        <v>75</v>
      </c>
      <c r="J1154" t="str">
        <f>VLOOKUP(B1154,Таксономия!A:D,4)</f>
        <v xml:space="preserve"> Flavobacteriia</v>
      </c>
    </row>
    <row r="1155" spans="1:10" x14ac:dyDescent="0.3">
      <c r="A1155" t="s">
        <v>1295</v>
      </c>
      <c r="B1155" t="s">
        <v>1296</v>
      </c>
      <c r="C1155">
        <v>442</v>
      </c>
      <c r="D1155" t="s">
        <v>12</v>
      </c>
      <c r="E1155">
        <v>355</v>
      </c>
      <c r="F1155">
        <v>442</v>
      </c>
      <c r="G1155">
        <v>1003</v>
      </c>
      <c r="H1155" t="s">
        <v>13</v>
      </c>
      <c r="I1155">
        <f t="shared" ref="I1155:I1218" si="18">F1155-E1155+1</f>
        <v>88</v>
      </c>
      <c r="J1155" t="str">
        <f>VLOOKUP(B1155,Таксономия!A:D,4)</f>
        <v xml:space="preserve"> Flavobacteriia</v>
      </c>
    </row>
    <row r="1156" spans="1:10" x14ac:dyDescent="0.3">
      <c r="A1156" t="s">
        <v>1297</v>
      </c>
      <c r="B1156" t="s">
        <v>1298</v>
      </c>
      <c r="C1156">
        <v>449</v>
      </c>
      <c r="D1156" t="s">
        <v>31</v>
      </c>
      <c r="E1156">
        <v>57</v>
      </c>
      <c r="F1156">
        <v>147</v>
      </c>
      <c r="G1156">
        <v>12531</v>
      </c>
      <c r="H1156" t="s">
        <v>32</v>
      </c>
      <c r="I1156">
        <f t="shared" si="18"/>
        <v>91</v>
      </c>
      <c r="J1156" t="str">
        <f>VLOOKUP(B1156,Таксономия!A:D,4)</f>
        <v xml:space="preserve"> Flavobacteriia</v>
      </c>
    </row>
    <row r="1157" spans="1:10" x14ac:dyDescent="0.3">
      <c r="A1157" t="s">
        <v>1297</v>
      </c>
      <c r="B1157" t="s">
        <v>1298</v>
      </c>
      <c r="C1157">
        <v>449</v>
      </c>
      <c r="D1157" t="s">
        <v>12</v>
      </c>
      <c r="E1157">
        <v>362</v>
      </c>
      <c r="F1157">
        <v>449</v>
      </c>
      <c r="G1157">
        <v>1003</v>
      </c>
      <c r="H1157" t="s">
        <v>13</v>
      </c>
      <c r="I1157">
        <f t="shared" si="18"/>
        <v>88</v>
      </c>
      <c r="J1157" t="str">
        <f>VLOOKUP(B1157,Таксономия!A:D,4)</f>
        <v xml:space="preserve"> Flavobacteriia</v>
      </c>
    </row>
    <row r="1158" spans="1:10" x14ac:dyDescent="0.3">
      <c r="A1158" t="s">
        <v>1299</v>
      </c>
      <c r="B1158" t="s">
        <v>1300</v>
      </c>
      <c r="C1158">
        <v>187</v>
      </c>
      <c r="D1158" t="s">
        <v>12</v>
      </c>
      <c r="E1158">
        <v>44</v>
      </c>
      <c r="F1158">
        <v>104</v>
      </c>
      <c r="G1158">
        <v>1003</v>
      </c>
      <c r="H1158" t="s">
        <v>13</v>
      </c>
      <c r="I1158">
        <f t="shared" si="18"/>
        <v>61</v>
      </c>
      <c r="J1158" t="str">
        <f>VLOOKUP(B1158,Таксономия!A:D,4)</f>
        <v xml:space="preserve"> Spirochaetales</v>
      </c>
    </row>
    <row r="1159" spans="1:10" x14ac:dyDescent="0.3">
      <c r="A1159" t="s">
        <v>1299</v>
      </c>
      <c r="B1159" t="s">
        <v>1300</v>
      </c>
      <c r="C1159">
        <v>187</v>
      </c>
      <c r="D1159" t="s">
        <v>12</v>
      </c>
      <c r="E1159">
        <v>119</v>
      </c>
      <c r="F1159">
        <v>187</v>
      </c>
      <c r="G1159">
        <v>1003</v>
      </c>
      <c r="H1159" t="s">
        <v>13</v>
      </c>
      <c r="I1159">
        <f t="shared" si="18"/>
        <v>69</v>
      </c>
      <c r="J1159" t="str">
        <f>VLOOKUP(B1159,Таксономия!A:D,4)</f>
        <v xml:space="preserve"> Spirochaetales</v>
      </c>
    </row>
    <row r="1160" spans="1:10" x14ac:dyDescent="0.3">
      <c r="A1160" t="s">
        <v>1301</v>
      </c>
      <c r="B1160" t="s">
        <v>1302</v>
      </c>
      <c r="C1160">
        <v>528</v>
      </c>
      <c r="D1160" t="s">
        <v>10</v>
      </c>
      <c r="E1160">
        <v>70</v>
      </c>
      <c r="F1160">
        <v>194</v>
      </c>
      <c r="G1160">
        <v>858</v>
      </c>
      <c r="H1160" t="s">
        <v>11</v>
      </c>
      <c r="I1160">
        <f t="shared" si="18"/>
        <v>125</v>
      </c>
      <c r="J1160" t="str">
        <f>VLOOKUP(B1160,Таксономия!A:D,4)</f>
        <v xml:space="preserve"> Spirochaetales</v>
      </c>
    </row>
    <row r="1161" spans="1:10" x14ac:dyDescent="0.3">
      <c r="A1161" t="s">
        <v>1301</v>
      </c>
      <c r="B1161" t="s">
        <v>1302</v>
      </c>
      <c r="C1161">
        <v>528</v>
      </c>
      <c r="D1161" t="s">
        <v>12</v>
      </c>
      <c r="E1161">
        <v>215</v>
      </c>
      <c r="F1161">
        <v>287</v>
      </c>
      <c r="G1161">
        <v>1003</v>
      </c>
      <c r="H1161" t="s">
        <v>13</v>
      </c>
      <c r="I1161">
        <f t="shared" si="18"/>
        <v>73</v>
      </c>
      <c r="J1161" t="str">
        <f>VLOOKUP(B1161,Таксономия!A:D,4)</f>
        <v xml:space="preserve"> Spirochaetales</v>
      </c>
    </row>
    <row r="1162" spans="1:10" x14ac:dyDescent="0.3">
      <c r="A1162" t="s">
        <v>1301</v>
      </c>
      <c r="B1162" t="s">
        <v>1302</v>
      </c>
      <c r="C1162">
        <v>528</v>
      </c>
      <c r="D1162" t="s">
        <v>65</v>
      </c>
      <c r="E1162">
        <v>297</v>
      </c>
      <c r="F1162">
        <v>472</v>
      </c>
      <c r="G1162">
        <v>134</v>
      </c>
      <c r="H1162" t="s">
        <v>66</v>
      </c>
      <c r="I1162">
        <f t="shared" si="18"/>
        <v>176</v>
      </c>
      <c r="J1162" t="str">
        <f>VLOOKUP(B1162,Таксономия!A:D,4)</f>
        <v xml:space="preserve"> Spirochaetales</v>
      </c>
    </row>
    <row r="1163" spans="1:10" x14ac:dyDescent="0.3">
      <c r="A1163" t="s">
        <v>1303</v>
      </c>
      <c r="B1163" t="s">
        <v>1304</v>
      </c>
      <c r="C1163">
        <v>770</v>
      </c>
      <c r="D1163" t="s">
        <v>10</v>
      </c>
      <c r="E1163">
        <v>615</v>
      </c>
      <c r="F1163">
        <v>753</v>
      </c>
      <c r="G1163">
        <v>858</v>
      </c>
      <c r="H1163" t="s">
        <v>11</v>
      </c>
      <c r="I1163">
        <f t="shared" si="18"/>
        <v>139</v>
      </c>
      <c r="J1163" t="str">
        <f>VLOOKUP(B1163,Таксономия!A:D,4)</f>
        <v xml:space="preserve"> Gammaproteobacteria</v>
      </c>
    </row>
    <row r="1164" spans="1:10" x14ac:dyDescent="0.3">
      <c r="A1164" t="s">
        <v>1303</v>
      </c>
      <c r="B1164" t="s">
        <v>1304</v>
      </c>
      <c r="C1164">
        <v>770</v>
      </c>
      <c r="D1164" t="s">
        <v>12</v>
      </c>
      <c r="E1164">
        <v>304</v>
      </c>
      <c r="F1164">
        <v>376</v>
      </c>
      <c r="G1164">
        <v>1003</v>
      </c>
      <c r="H1164" t="s">
        <v>13</v>
      </c>
      <c r="I1164">
        <f t="shared" si="18"/>
        <v>73</v>
      </c>
      <c r="J1164" t="str">
        <f>VLOOKUP(B1164,Таксономия!A:D,4)</f>
        <v xml:space="preserve"> Gammaproteobacteria</v>
      </c>
    </row>
    <row r="1165" spans="1:10" x14ac:dyDescent="0.3">
      <c r="A1165" t="s">
        <v>1305</v>
      </c>
      <c r="B1165" t="s">
        <v>1306</v>
      </c>
      <c r="C1165">
        <v>655</v>
      </c>
      <c r="D1165" t="s">
        <v>12</v>
      </c>
      <c r="E1165">
        <v>379</v>
      </c>
      <c r="F1165">
        <v>448</v>
      </c>
      <c r="G1165">
        <v>1003</v>
      </c>
      <c r="H1165" t="s">
        <v>13</v>
      </c>
      <c r="I1165">
        <f t="shared" si="18"/>
        <v>70</v>
      </c>
      <c r="J1165" t="str">
        <f>VLOOKUP(B1165,Таксономия!A:D,4)</f>
        <v xml:space="preserve"> Betaproteobacteria</v>
      </c>
    </row>
    <row r="1166" spans="1:10" x14ac:dyDescent="0.3">
      <c r="A1166" t="s">
        <v>1305</v>
      </c>
      <c r="B1166" t="s">
        <v>1306</v>
      </c>
      <c r="C1166">
        <v>655</v>
      </c>
      <c r="D1166" t="s">
        <v>60</v>
      </c>
      <c r="E1166">
        <v>39</v>
      </c>
      <c r="F1166">
        <v>319</v>
      </c>
      <c r="G1166">
        <v>36</v>
      </c>
      <c r="H1166" t="s">
        <v>60</v>
      </c>
      <c r="I1166">
        <f t="shared" si="18"/>
        <v>281</v>
      </c>
      <c r="J1166" t="str">
        <f>VLOOKUP(B1166,Таксономия!A:D,4)</f>
        <v xml:space="preserve"> Betaproteobacteria</v>
      </c>
    </row>
    <row r="1167" spans="1:10" x14ac:dyDescent="0.3">
      <c r="A1167" t="s">
        <v>1307</v>
      </c>
      <c r="B1167" t="s">
        <v>1308</v>
      </c>
      <c r="C1167">
        <v>684</v>
      </c>
      <c r="D1167" t="s">
        <v>12</v>
      </c>
      <c r="E1167">
        <v>403</v>
      </c>
      <c r="F1167">
        <v>472</v>
      </c>
      <c r="G1167">
        <v>1003</v>
      </c>
      <c r="H1167" t="s">
        <v>13</v>
      </c>
      <c r="I1167">
        <f t="shared" si="18"/>
        <v>70</v>
      </c>
      <c r="J1167" t="str">
        <f>VLOOKUP(B1167,Таксономия!A:D,4)</f>
        <v xml:space="preserve"> Betaproteobacteria</v>
      </c>
    </row>
    <row r="1168" spans="1:10" x14ac:dyDescent="0.3">
      <c r="A1168" t="s">
        <v>1309</v>
      </c>
      <c r="B1168" t="s">
        <v>1310</v>
      </c>
      <c r="C1168">
        <v>772</v>
      </c>
      <c r="D1168" t="s">
        <v>10</v>
      </c>
      <c r="E1168">
        <v>137</v>
      </c>
      <c r="F1168">
        <v>253</v>
      </c>
      <c r="G1168">
        <v>858</v>
      </c>
      <c r="H1168" t="s">
        <v>11</v>
      </c>
      <c r="I1168">
        <f t="shared" si="18"/>
        <v>117</v>
      </c>
      <c r="J1168" t="str">
        <f>VLOOKUP(B1168,Таксономия!A:D,4)</f>
        <v xml:space="preserve"> Gammaproteobacteria</v>
      </c>
    </row>
    <row r="1169" spans="1:10" x14ac:dyDescent="0.3">
      <c r="A1169" t="s">
        <v>1309</v>
      </c>
      <c r="B1169" t="s">
        <v>1310</v>
      </c>
      <c r="C1169">
        <v>772</v>
      </c>
      <c r="D1169" t="s">
        <v>12</v>
      </c>
      <c r="E1169">
        <v>359</v>
      </c>
      <c r="F1169">
        <v>440</v>
      </c>
      <c r="G1169">
        <v>1003</v>
      </c>
      <c r="H1169" t="s">
        <v>13</v>
      </c>
      <c r="I1169">
        <f t="shared" si="18"/>
        <v>82</v>
      </c>
      <c r="J1169" t="str">
        <f>VLOOKUP(B1169,Таксономия!A:D,4)</f>
        <v xml:space="preserve"> Gammaproteobacteria</v>
      </c>
    </row>
    <row r="1170" spans="1:10" x14ac:dyDescent="0.3">
      <c r="A1170" t="s">
        <v>1311</v>
      </c>
      <c r="B1170" t="s">
        <v>1312</v>
      </c>
      <c r="C1170">
        <v>188</v>
      </c>
      <c r="D1170" t="s">
        <v>12</v>
      </c>
      <c r="E1170">
        <v>125</v>
      </c>
      <c r="F1170">
        <v>183</v>
      </c>
      <c r="G1170">
        <v>1003</v>
      </c>
      <c r="H1170" t="s">
        <v>13</v>
      </c>
      <c r="I1170">
        <f t="shared" si="18"/>
        <v>59</v>
      </c>
      <c r="J1170" t="str">
        <f>VLOOKUP(B1170,Таксономия!A:D,4)</f>
        <v xml:space="preserve"> Gammaproteobacteria</v>
      </c>
    </row>
    <row r="1171" spans="1:10" x14ac:dyDescent="0.3">
      <c r="A1171" t="s">
        <v>1311</v>
      </c>
      <c r="B1171" t="s">
        <v>1312</v>
      </c>
      <c r="C1171">
        <v>188</v>
      </c>
      <c r="D1171" t="s">
        <v>1313</v>
      </c>
      <c r="E1171">
        <v>1</v>
      </c>
      <c r="F1171">
        <v>109</v>
      </c>
      <c r="G1171">
        <v>10</v>
      </c>
      <c r="H1171" t="s">
        <v>1313</v>
      </c>
      <c r="I1171">
        <f t="shared" si="18"/>
        <v>109</v>
      </c>
      <c r="J1171" t="str">
        <f>VLOOKUP(B1171,Таксономия!A:D,4)</f>
        <v xml:space="preserve"> Gammaproteobacteria</v>
      </c>
    </row>
    <row r="1172" spans="1:10" x14ac:dyDescent="0.3">
      <c r="A1172" t="s">
        <v>1314</v>
      </c>
      <c r="B1172" t="s">
        <v>1315</v>
      </c>
      <c r="C1172">
        <v>211</v>
      </c>
      <c r="D1172" t="s">
        <v>27</v>
      </c>
      <c r="E1172">
        <v>30</v>
      </c>
      <c r="F1172">
        <v>109</v>
      </c>
      <c r="G1172">
        <v>410</v>
      </c>
      <c r="H1172" t="s">
        <v>28</v>
      </c>
      <c r="I1172">
        <f t="shared" si="18"/>
        <v>80</v>
      </c>
      <c r="J1172" t="str">
        <f>VLOOKUP(B1172,Таксономия!A:D,4)</f>
        <v xml:space="preserve"> environmental samples.</v>
      </c>
    </row>
    <row r="1173" spans="1:10" x14ac:dyDescent="0.3">
      <c r="A1173" t="s">
        <v>1314</v>
      </c>
      <c r="B1173" t="s">
        <v>1315</v>
      </c>
      <c r="C1173">
        <v>211</v>
      </c>
      <c r="D1173" t="s">
        <v>12</v>
      </c>
      <c r="E1173">
        <v>121</v>
      </c>
      <c r="F1173">
        <v>211</v>
      </c>
      <c r="G1173">
        <v>1003</v>
      </c>
      <c r="H1173" t="s">
        <v>13</v>
      </c>
      <c r="I1173">
        <f t="shared" si="18"/>
        <v>91</v>
      </c>
      <c r="J1173" t="str">
        <f>VLOOKUP(B1173,Таксономия!A:D,4)</f>
        <v xml:space="preserve"> environmental samples.</v>
      </c>
    </row>
    <row r="1174" spans="1:10" x14ac:dyDescent="0.3">
      <c r="A1174" t="s">
        <v>1316</v>
      </c>
      <c r="B1174" t="s">
        <v>1317</v>
      </c>
      <c r="C1174">
        <v>548</v>
      </c>
      <c r="D1174" t="s">
        <v>27</v>
      </c>
      <c r="E1174">
        <v>143</v>
      </c>
      <c r="F1174">
        <v>241</v>
      </c>
      <c r="G1174">
        <v>410</v>
      </c>
      <c r="H1174" t="s">
        <v>28</v>
      </c>
      <c r="I1174">
        <f t="shared" si="18"/>
        <v>99</v>
      </c>
      <c r="J1174" t="str">
        <f>VLOOKUP(B1174,Таксономия!A:D,4)</f>
        <v xml:space="preserve"> Candidatus Acetothermum.</v>
      </c>
    </row>
    <row r="1175" spans="1:10" x14ac:dyDescent="0.3">
      <c r="A1175" t="s">
        <v>1316</v>
      </c>
      <c r="B1175" t="s">
        <v>1317</v>
      </c>
      <c r="C1175">
        <v>548</v>
      </c>
      <c r="D1175" t="s">
        <v>12</v>
      </c>
      <c r="E1175">
        <v>488</v>
      </c>
      <c r="F1175">
        <v>547</v>
      </c>
      <c r="G1175">
        <v>1003</v>
      </c>
      <c r="H1175" t="s">
        <v>13</v>
      </c>
      <c r="I1175">
        <f t="shared" si="18"/>
        <v>60</v>
      </c>
      <c r="J1175" t="str">
        <f>VLOOKUP(B1175,Таксономия!A:D,4)</f>
        <v xml:space="preserve"> Candidatus Acetothermum.</v>
      </c>
    </row>
    <row r="1176" spans="1:10" x14ac:dyDescent="0.3">
      <c r="A1176" t="s">
        <v>1318</v>
      </c>
      <c r="B1176" t="s">
        <v>1319</v>
      </c>
      <c r="C1176">
        <v>601</v>
      </c>
      <c r="D1176" t="s">
        <v>396</v>
      </c>
      <c r="E1176">
        <v>1</v>
      </c>
      <c r="F1176">
        <v>155</v>
      </c>
      <c r="G1176">
        <v>2644</v>
      </c>
      <c r="H1176" t="s">
        <v>397</v>
      </c>
      <c r="I1176">
        <f t="shared" si="18"/>
        <v>155</v>
      </c>
      <c r="J1176" t="str">
        <f>VLOOKUP(B1176,Таксономия!A:D,4)</f>
        <v xml:space="preserve"> Candidatus Acetothermum.</v>
      </c>
    </row>
    <row r="1177" spans="1:10" x14ac:dyDescent="0.3">
      <c r="A1177" t="s">
        <v>1318</v>
      </c>
      <c r="B1177" t="s">
        <v>1319</v>
      </c>
      <c r="C1177">
        <v>601</v>
      </c>
      <c r="D1177" t="s">
        <v>98</v>
      </c>
      <c r="E1177">
        <v>201</v>
      </c>
      <c r="F1177">
        <v>286</v>
      </c>
      <c r="G1177">
        <v>1009</v>
      </c>
      <c r="H1177" t="s">
        <v>99</v>
      </c>
      <c r="I1177">
        <f t="shared" si="18"/>
        <v>86</v>
      </c>
      <c r="J1177" t="str">
        <f>VLOOKUP(B1177,Таксономия!A:D,4)</f>
        <v xml:space="preserve"> Candidatus Acetothermum.</v>
      </c>
    </row>
    <row r="1178" spans="1:10" x14ac:dyDescent="0.3">
      <c r="A1178" t="s">
        <v>1318</v>
      </c>
      <c r="B1178" t="s">
        <v>1319</v>
      </c>
      <c r="C1178">
        <v>601</v>
      </c>
      <c r="D1178" t="s">
        <v>12</v>
      </c>
      <c r="E1178">
        <v>466</v>
      </c>
      <c r="F1178">
        <v>525</v>
      </c>
      <c r="G1178">
        <v>1003</v>
      </c>
      <c r="H1178" t="s">
        <v>13</v>
      </c>
      <c r="I1178">
        <f t="shared" si="18"/>
        <v>60</v>
      </c>
      <c r="J1178" t="str">
        <f>VLOOKUP(B1178,Таксономия!A:D,4)</f>
        <v xml:space="preserve"> Candidatus Acetothermum.</v>
      </c>
    </row>
    <row r="1179" spans="1:10" x14ac:dyDescent="0.3">
      <c r="A1179" t="s">
        <v>1318</v>
      </c>
      <c r="B1179" t="s">
        <v>1319</v>
      </c>
      <c r="C1179">
        <v>601</v>
      </c>
      <c r="D1179" t="s">
        <v>12</v>
      </c>
      <c r="E1179">
        <v>535</v>
      </c>
      <c r="F1179">
        <v>599</v>
      </c>
      <c r="G1179">
        <v>1003</v>
      </c>
      <c r="H1179" t="s">
        <v>13</v>
      </c>
      <c r="I1179">
        <f t="shared" si="18"/>
        <v>65</v>
      </c>
      <c r="J1179" t="str">
        <f>VLOOKUP(B1179,Таксономия!A:D,4)</f>
        <v xml:space="preserve"> Candidatus Acetothermum.</v>
      </c>
    </row>
    <row r="1180" spans="1:10" x14ac:dyDescent="0.3">
      <c r="A1180" t="s">
        <v>1320</v>
      </c>
      <c r="B1180" t="s">
        <v>1321</v>
      </c>
      <c r="C1180">
        <v>493</v>
      </c>
      <c r="D1180" t="s">
        <v>10</v>
      </c>
      <c r="E1180">
        <v>76</v>
      </c>
      <c r="F1180">
        <v>201</v>
      </c>
      <c r="G1180">
        <v>858</v>
      </c>
      <c r="H1180" t="s">
        <v>11</v>
      </c>
      <c r="I1180">
        <f t="shared" si="18"/>
        <v>126</v>
      </c>
      <c r="J1180" t="str">
        <f>VLOOKUP(B1180,Таксономия!A:D,4)</f>
        <v xml:space="preserve"> Betaproteobacteria</v>
      </c>
    </row>
    <row r="1181" spans="1:10" x14ac:dyDescent="0.3">
      <c r="A1181" t="s">
        <v>1320</v>
      </c>
      <c r="B1181" t="s">
        <v>1321</v>
      </c>
      <c r="C1181">
        <v>493</v>
      </c>
      <c r="D1181" t="s">
        <v>12</v>
      </c>
      <c r="E1181">
        <v>219</v>
      </c>
      <c r="F1181">
        <v>302</v>
      </c>
      <c r="G1181">
        <v>1003</v>
      </c>
      <c r="H1181" t="s">
        <v>13</v>
      </c>
      <c r="I1181">
        <f t="shared" si="18"/>
        <v>84</v>
      </c>
      <c r="J1181" t="str">
        <f>VLOOKUP(B1181,Таксономия!A:D,4)</f>
        <v xml:space="preserve"> Betaproteobacteria</v>
      </c>
    </row>
    <row r="1182" spans="1:10" x14ac:dyDescent="0.3">
      <c r="A1182" t="s">
        <v>1320</v>
      </c>
      <c r="B1182" t="s">
        <v>1321</v>
      </c>
      <c r="C1182">
        <v>493</v>
      </c>
      <c r="D1182" t="s">
        <v>65</v>
      </c>
      <c r="E1182">
        <v>305</v>
      </c>
      <c r="F1182">
        <v>469</v>
      </c>
      <c r="G1182">
        <v>134</v>
      </c>
      <c r="H1182" t="s">
        <v>66</v>
      </c>
      <c r="I1182">
        <f t="shared" si="18"/>
        <v>165</v>
      </c>
      <c r="J1182" t="str">
        <f>VLOOKUP(B1182,Таксономия!A:D,4)</f>
        <v xml:space="preserve"> Betaproteobacteria</v>
      </c>
    </row>
    <row r="1183" spans="1:10" x14ac:dyDescent="0.3">
      <c r="A1183" t="s">
        <v>1322</v>
      </c>
      <c r="B1183" t="s">
        <v>1323</v>
      </c>
      <c r="C1183">
        <v>162</v>
      </c>
      <c r="D1183" t="s">
        <v>12</v>
      </c>
      <c r="E1183">
        <v>53</v>
      </c>
      <c r="F1183">
        <v>127</v>
      </c>
      <c r="G1183">
        <v>1003</v>
      </c>
      <c r="H1183" t="s">
        <v>13</v>
      </c>
      <c r="I1183">
        <f t="shared" si="18"/>
        <v>75</v>
      </c>
      <c r="J1183" t="str">
        <f>VLOOKUP(B1183,Таксономия!A:D,4)</f>
        <v xml:space="preserve"> Betaproteobacteria</v>
      </c>
    </row>
    <row r="1184" spans="1:10" x14ac:dyDescent="0.3">
      <c r="A1184" t="s">
        <v>1324</v>
      </c>
      <c r="B1184" t="s">
        <v>1325</v>
      </c>
      <c r="C1184">
        <v>304</v>
      </c>
      <c r="D1184" t="s">
        <v>12</v>
      </c>
      <c r="E1184">
        <v>228</v>
      </c>
      <c r="F1184">
        <v>288</v>
      </c>
      <c r="G1184">
        <v>1003</v>
      </c>
      <c r="H1184" t="s">
        <v>13</v>
      </c>
      <c r="I1184">
        <f t="shared" si="18"/>
        <v>61</v>
      </c>
      <c r="J1184" t="str">
        <f>VLOOKUP(B1184,Таксономия!A:D,4)</f>
        <v xml:space="preserve"> Betaproteobacteria</v>
      </c>
    </row>
    <row r="1185" spans="1:10" x14ac:dyDescent="0.3">
      <c r="A1185" t="s">
        <v>1324</v>
      </c>
      <c r="B1185" t="s">
        <v>1325</v>
      </c>
      <c r="C1185">
        <v>304</v>
      </c>
      <c r="D1185" t="s">
        <v>306</v>
      </c>
      <c r="E1185">
        <v>28</v>
      </c>
      <c r="F1185">
        <v>104</v>
      </c>
      <c r="G1185">
        <v>9400</v>
      </c>
      <c r="H1185" t="s">
        <v>307</v>
      </c>
      <c r="I1185">
        <f t="shared" si="18"/>
        <v>77</v>
      </c>
      <c r="J1185" t="str">
        <f>VLOOKUP(B1185,Таксономия!A:D,4)</f>
        <v xml:space="preserve"> Betaproteobacteria</v>
      </c>
    </row>
    <row r="1186" spans="1:10" x14ac:dyDescent="0.3">
      <c r="A1186" t="s">
        <v>1326</v>
      </c>
      <c r="B1186" t="s">
        <v>1327</v>
      </c>
      <c r="C1186">
        <v>195</v>
      </c>
      <c r="D1186" t="s">
        <v>12</v>
      </c>
      <c r="E1186">
        <v>113</v>
      </c>
      <c r="F1186">
        <v>178</v>
      </c>
      <c r="G1186">
        <v>1003</v>
      </c>
      <c r="H1186" t="s">
        <v>13</v>
      </c>
      <c r="I1186">
        <f t="shared" si="18"/>
        <v>66</v>
      </c>
      <c r="J1186" t="str">
        <f>VLOOKUP(B1186,Таксономия!A:D,4)</f>
        <v xml:space="preserve"> Betaproteobacteria</v>
      </c>
    </row>
    <row r="1187" spans="1:10" x14ac:dyDescent="0.3">
      <c r="A1187" t="s">
        <v>1328</v>
      </c>
      <c r="B1187" t="s">
        <v>1329</v>
      </c>
      <c r="C1187">
        <v>124</v>
      </c>
      <c r="D1187" t="s">
        <v>12</v>
      </c>
      <c r="E1187">
        <v>41</v>
      </c>
      <c r="F1187">
        <v>103</v>
      </c>
      <c r="G1187">
        <v>1003</v>
      </c>
      <c r="H1187" t="s">
        <v>13</v>
      </c>
      <c r="I1187">
        <f t="shared" si="18"/>
        <v>63</v>
      </c>
      <c r="J1187" t="str">
        <f>VLOOKUP(B1187,Таксономия!A:D,4)</f>
        <v xml:space="preserve"> Betaproteobacteria</v>
      </c>
    </row>
    <row r="1188" spans="1:10" x14ac:dyDescent="0.3">
      <c r="A1188" t="s">
        <v>1330</v>
      </c>
      <c r="B1188" t="s">
        <v>1331</v>
      </c>
      <c r="C1188">
        <v>155</v>
      </c>
      <c r="D1188" t="s">
        <v>12</v>
      </c>
      <c r="E1188">
        <v>79</v>
      </c>
      <c r="F1188">
        <v>148</v>
      </c>
      <c r="G1188">
        <v>1003</v>
      </c>
      <c r="H1188" t="s">
        <v>13</v>
      </c>
      <c r="I1188">
        <f t="shared" si="18"/>
        <v>70</v>
      </c>
      <c r="J1188" t="str">
        <f>VLOOKUP(B1188,Таксономия!A:D,4)</f>
        <v xml:space="preserve"> Clostridia</v>
      </c>
    </row>
    <row r="1189" spans="1:10" x14ac:dyDescent="0.3">
      <c r="A1189" t="s">
        <v>1332</v>
      </c>
      <c r="B1189" t="s">
        <v>1333</v>
      </c>
      <c r="C1189">
        <v>217</v>
      </c>
      <c r="D1189" t="s">
        <v>12</v>
      </c>
      <c r="E1189">
        <v>50</v>
      </c>
      <c r="F1189">
        <v>111</v>
      </c>
      <c r="G1189">
        <v>1003</v>
      </c>
      <c r="H1189" t="s">
        <v>13</v>
      </c>
      <c r="I1189">
        <f t="shared" si="18"/>
        <v>62</v>
      </c>
      <c r="J1189" t="str">
        <f>VLOOKUP(B1189,Таксономия!A:D,4)</f>
        <v xml:space="preserve"> Alphaproteobacteria</v>
      </c>
    </row>
    <row r="1190" spans="1:10" x14ac:dyDescent="0.3">
      <c r="A1190" t="s">
        <v>1332</v>
      </c>
      <c r="B1190" t="s">
        <v>1333</v>
      </c>
      <c r="C1190">
        <v>217</v>
      </c>
      <c r="D1190" t="s">
        <v>12</v>
      </c>
      <c r="E1190">
        <v>125</v>
      </c>
      <c r="F1190">
        <v>217</v>
      </c>
      <c r="G1190">
        <v>1003</v>
      </c>
      <c r="H1190" t="s">
        <v>13</v>
      </c>
      <c r="I1190">
        <f t="shared" si="18"/>
        <v>93</v>
      </c>
      <c r="J1190" t="str">
        <f>VLOOKUP(B1190,Таксономия!A:D,4)</f>
        <v xml:space="preserve"> Alphaproteobacteria</v>
      </c>
    </row>
    <row r="1191" spans="1:10" x14ac:dyDescent="0.3">
      <c r="A1191" t="s">
        <v>1334</v>
      </c>
      <c r="B1191" t="s">
        <v>1335</v>
      </c>
      <c r="C1191">
        <v>486</v>
      </c>
      <c r="D1191" t="s">
        <v>31</v>
      </c>
      <c r="E1191">
        <v>38</v>
      </c>
      <c r="F1191">
        <v>136</v>
      </c>
      <c r="G1191">
        <v>12531</v>
      </c>
      <c r="H1191" t="s">
        <v>32</v>
      </c>
      <c r="I1191">
        <f t="shared" si="18"/>
        <v>99</v>
      </c>
      <c r="J1191" t="str">
        <f>VLOOKUP(B1191,Таксономия!A:D,4)</f>
        <v xml:space="preserve"> Sphingobacteriia</v>
      </c>
    </row>
    <row r="1192" spans="1:10" x14ac:dyDescent="0.3">
      <c r="A1192" t="s">
        <v>1334</v>
      </c>
      <c r="B1192" t="s">
        <v>1335</v>
      </c>
      <c r="C1192">
        <v>486</v>
      </c>
      <c r="D1192" t="s">
        <v>27</v>
      </c>
      <c r="E1192">
        <v>234</v>
      </c>
      <c r="F1192">
        <v>312</v>
      </c>
      <c r="G1192">
        <v>410</v>
      </c>
      <c r="H1192" t="s">
        <v>28</v>
      </c>
      <c r="I1192">
        <f t="shared" si="18"/>
        <v>79</v>
      </c>
      <c r="J1192" t="str">
        <f>VLOOKUP(B1192,Таксономия!A:D,4)</f>
        <v xml:space="preserve"> Sphingobacteriia</v>
      </c>
    </row>
    <row r="1193" spans="1:10" x14ac:dyDescent="0.3">
      <c r="A1193" t="s">
        <v>1334</v>
      </c>
      <c r="B1193" t="s">
        <v>1335</v>
      </c>
      <c r="C1193">
        <v>486</v>
      </c>
      <c r="D1193" t="s">
        <v>12</v>
      </c>
      <c r="E1193">
        <v>395</v>
      </c>
      <c r="F1193">
        <v>486</v>
      </c>
      <c r="G1193">
        <v>1003</v>
      </c>
      <c r="H1193" t="s">
        <v>13</v>
      </c>
      <c r="I1193">
        <f t="shared" si="18"/>
        <v>92</v>
      </c>
      <c r="J1193" t="str">
        <f>VLOOKUP(B1193,Таксономия!A:D,4)</f>
        <v xml:space="preserve"> Sphingobacteriia</v>
      </c>
    </row>
    <row r="1194" spans="1:10" x14ac:dyDescent="0.3">
      <c r="A1194" t="s">
        <v>1334</v>
      </c>
      <c r="B1194" t="s">
        <v>1335</v>
      </c>
      <c r="C1194">
        <v>486</v>
      </c>
      <c r="D1194" t="s">
        <v>1336</v>
      </c>
      <c r="E1194">
        <v>191</v>
      </c>
      <c r="F1194">
        <v>233</v>
      </c>
      <c r="G1194">
        <v>5</v>
      </c>
      <c r="H1194" t="s">
        <v>1336</v>
      </c>
      <c r="I1194">
        <f t="shared" si="18"/>
        <v>43</v>
      </c>
      <c r="J1194" t="str">
        <f>VLOOKUP(B1194,Таксономия!A:D,4)</f>
        <v xml:space="preserve"> Sphingobacteriia</v>
      </c>
    </row>
    <row r="1195" spans="1:10" x14ac:dyDescent="0.3">
      <c r="A1195" t="s">
        <v>1334</v>
      </c>
      <c r="B1195" t="s">
        <v>1335</v>
      </c>
      <c r="C1195">
        <v>486</v>
      </c>
      <c r="D1195" t="s">
        <v>1337</v>
      </c>
      <c r="E1195">
        <v>137</v>
      </c>
      <c r="F1195">
        <v>189</v>
      </c>
      <c r="G1195">
        <v>3</v>
      </c>
      <c r="H1195" t="s">
        <v>1337</v>
      </c>
      <c r="I1195">
        <f t="shared" si="18"/>
        <v>53</v>
      </c>
      <c r="J1195" t="str">
        <f>VLOOKUP(B1195,Таксономия!A:D,4)</f>
        <v xml:space="preserve"> Sphingobacteriia</v>
      </c>
    </row>
    <row r="1196" spans="1:10" x14ac:dyDescent="0.3">
      <c r="A1196" t="s">
        <v>1338</v>
      </c>
      <c r="B1196" t="s">
        <v>1339</v>
      </c>
      <c r="C1196">
        <v>227</v>
      </c>
      <c r="D1196" t="s">
        <v>12</v>
      </c>
      <c r="E1196">
        <v>156</v>
      </c>
      <c r="F1196">
        <v>226</v>
      </c>
      <c r="G1196">
        <v>1003</v>
      </c>
      <c r="H1196" t="s">
        <v>13</v>
      </c>
      <c r="I1196">
        <f t="shared" si="18"/>
        <v>71</v>
      </c>
      <c r="J1196" t="str">
        <f>VLOOKUP(B1196,Таксономия!A:D,4)</f>
        <v xml:space="preserve"> Thermoprotei</v>
      </c>
    </row>
    <row r="1197" spans="1:10" x14ac:dyDescent="0.3">
      <c r="A1197" t="s">
        <v>1340</v>
      </c>
      <c r="B1197" t="s">
        <v>1341</v>
      </c>
      <c r="C1197">
        <v>443</v>
      </c>
      <c r="D1197" t="s">
        <v>12</v>
      </c>
      <c r="E1197">
        <v>356</v>
      </c>
      <c r="F1197">
        <v>443</v>
      </c>
      <c r="G1197">
        <v>1003</v>
      </c>
      <c r="H1197" t="s">
        <v>13</v>
      </c>
      <c r="I1197">
        <f t="shared" si="18"/>
        <v>88</v>
      </c>
      <c r="J1197" t="str">
        <f>VLOOKUP(B1197,Таксономия!A:D,4)</f>
        <v xml:space="preserve"> Flavobacteriia</v>
      </c>
    </row>
    <row r="1198" spans="1:10" x14ac:dyDescent="0.3">
      <c r="A1198" t="s">
        <v>1340</v>
      </c>
      <c r="B1198" t="s">
        <v>1341</v>
      </c>
      <c r="C1198">
        <v>443</v>
      </c>
      <c r="D1198" t="s">
        <v>306</v>
      </c>
      <c r="E1198">
        <v>46</v>
      </c>
      <c r="F1198">
        <v>139</v>
      </c>
      <c r="G1198">
        <v>9400</v>
      </c>
      <c r="H1198" t="s">
        <v>307</v>
      </c>
      <c r="I1198">
        <f t="shared" si="18"/>
        <v>94</v>
      </c>
      <c r="J1198" t="str">
        <f>VLOOKUP(B1198,Таксономия!A:D,4)</f>
        <v xml:space="preserve"> Flavobacteriia</v>
      </c>
    </row>
    <row r="1199" spans="1:10" x14ac:dyDescent="0.3">
      <c r="A1199" t="s">
        <v>1342</v>
      </c>
      <c r="B1199" t="s">
        <v>1343</v>
      </c>
      <c r="C1199">
        <v>420</v>
      </c>
      <c r="D1199" t="s">
        <v>31</v>
      </c>
      <c r="E1199">
        <v>30</v>
      </c>
      <c r="F1199">
        <v>120</v>
      </c>
      <c r="G1199">
        <v>12531</v>
      </c>
      <c r="H1199" t="s">
        <v>32</v>
      </c>
      <c r="I1199">
        <f t="shared" si="18"/>
        <v>91</v>
      </c>
      <c r="J1199" t="str">
        <f>VLOOKUP(B1199,Таксономия!A:D,4)</f>
        <v xml:space="preserve"> Flavobacteriia</v>
      </c>
    </row>
    <row r="1200" spans="1:10" x14ac:dyDescent="0.3">
      <c r="A1200" t="s">
        <v>1342</v>
      </c>
      <c r="B1200" t="s">
        <v>1343</v>
      </c>
      <c r="C1200">
        <v>420</v>
      </c>
      <c r="D1200" t="s">
        <v>12</v>
      </c>
      <c r="E1200">
        <v>333</v>
      </c>
      <c r="F1200">
        <v>420</v>
      </c>
      <c r="G1200">
        <v>1003</v>
      </c>
      <c r="H1200" t="s">
        <v>13</v>
      </c>
      <c r="I1200">
        <f t="shared" si="18"/>
        <v>88</v>
      </c>
      <c r="J1200" t="str">
        <f>VLOOKUP(B1200,Таксономия!A:D,4)</f>
        <v xml:space="preserve"> Flavobacteriia</v>
      </c>
    </row>
    <row r="1201" spans="1:10" x14ac:dyDescent="0.3">
      <c r="A1201" t="s">
        <v>1344</v>
      </c>
      <c r="B1201" t="s">
        <v>1345</v>
      </c>
      <c r="C1201">
        <v>197</v>
      </c>
      <c r="D1201" t="s">
        <v>12</v>
      </c>
      <c r="E1201">
        <v>107</v>
      </c>
      <c r="F1201">
        <v>197</v>
      </c>
      <c r="G1201">
        <v>1003</v>
      </c>
      <c r="H1201" t="s">
        <v>13</v>
      </c>
      <c r="I1201">
        <f t="shared" si="18"/>
        <v>91</v>
      </c>
      <c r="J1201" t="str">
        <f>VLOOKUP(B1201,Таксономия!A:D,4)</f>
        <v xml:space="preserve"> Deinococci</v>
      </c>
    </row>
    <row r="1202" spans="1:10" x14ac:dyDescent="0.3">
      <c r="A1202" t="s">
        <v>1346</v>
      </c>
      <c r="B1202" t="s">
        <v>1347</v>
      </c>
      <c r="C1202">
        <v>656</v>
      </c>
      <c r="D1202" t="s">
        <v>12</v>
      </c>
      <c r="E1202">
        <v>387</v>
      </c>
      <c r="F1202">
        <v>455</v>
      </c>
      <c r="G1202">
        <v>1003</v>
      </c>
      <c r="H1202" t="s">
        <v>13</v>
      </c>
      <c r="I1202">
        <f t="shared" si="18"/>
        <v>69</v>
      </c>
      <c r="J1202" t="str">
        <f>VLOOKUP(B1202,Таксономия!A:D,4)</f>
        <v xml:space="preserve"> Deinococci</v>
      </c>
    </row>
    <row r="1203" spans="1:10" x14ac:dyDescent="0.3">
      <c r="A1203" t="s">
        <v>1346</v>
      </c>
      <c r="B1203" t="s">
        <v>1347</v>
      </c>
      <c r="C1203">
        <v>656</v>
      </c>
      <c r="D1203" t="s">
        <v>60</v>
      </c>
      <c r="E1203">
        <v>45</v>
      </c>
      <c r="F1203">
        <v>326</v>
      </c>
      <c r="G1203">
        <v>36</v>
      </c>
      <c r="H1203" t="s">
        <v>60</v>
      </c>
      <c r="I1203">
        <f t="shared" si="18"/>
        <v>282</v>
      </c>
      <c r="J1203" t="str">
        <f>VLOOKUP(B1203,Таксономия!A:D,4)</f>
        <v xml:space="preserve"> Deinococci</v>
      </c>
    </row>
    <row r="1204" spans="1:10" x14ac:dyDescent="0.3">
      <c r="A1204" t="s">
        <v>1348</v>
      </c>
      <c r="B1204" t="s">
        <v>1349</v>
      </c>
      <c r="C1204">
        <v>656</v>
      </c>
      <c r="D1204" t="s">
        <v>12</v>
      </c>
      <c r="E1204">
        <v>387</v>
      </c>
      <c r="F1204">
        <v>455</v>
      </c>
      <c r="G1204">
        <v>1003</v>
      </c>
      <c r="H1204" t="s">
        <v>13</v>
      </c>
      <c r="I1204">
        <f t="shared" si="18"/>
        <v>69</v>
      </c>
      <c r="J1204" t="str">
        <f>VLOOKUP(B1204,Таксономия!A:D,4)</f>
        <v xml:space="preserve"> Epsilonproteobacteria</v>
      </c>
    </row>
    <row r="1205" spans="1:10" x14ac:dyDescent="0.3">
      <c r="A1205" t="s">
        <v>1348</v>
      </c>
      <c r="B1205" t="s">
        <v>1349</v>
      </c>
      <c r="C1205">
        <v>656</v>
      </c>
      <c r="D1205" t="s">
        <v>60</v>
      </c>
      <c r="E1205">
        <v>45</v>
      </c>
      <c r="F1205">
        <v>326</v>
      </c>
      <c r="G1205">
        <v>36</v>
      </c>
      <c r="H1205" t="s">
        <v>60</v>
      </c>
      <c r="I1205">
        <f t="shared" si="18"/>
        <v>282</v>
      </c>
      <c r="J1205" t="str">
        <f>VLOOKUP(B1205,Таксономия!A:D,4)</f>
        <v xml:space="preserve"> Epsilonproteobacteria</v>
      </c>
    </row>
    <row r="1206" spans="1:10" x14ac:dyDescent="0.3">
      <c r="A1206" t="s">
        <v>1350</v>
      </c>
      <c r="B1206" t="s">
        <v>1351</v>
      </c>
      <c r="C1206">
        <v>656</v>
      </c>
      <c r="D1206" t="s">
        <v>12</v>
      </c>
      <c r="E1206">
        <v>387</v>
      </c>
      <c r="F1206">
        <v>455</v>
      </c>
      <c r="G1206">
        <v>1003</v>
      </c>
      <c r="H1206" t="s">
        <v>13</v>
      </c>
      <c r="I1206">
        <f t="shared" si="18"/>
        <v>69</v>
      </c>
      <c r="J1206" t="str">
        <f>VLOOKUP(B1206,Таксономия!A:D,4)</f>
        <v xml:space="preserve"> Epsilonproteobacteria</v>
      </c>
    </row>
    <row r="1207" spans="1:10" x14ac:dyDescent="0.3">
      <c r="A1207" t="s">
        <v>1350</v>
      </c>
      <c r="B1207" t="s">
        <v>1351</v>
      </c>
      <c r="C1207">
        <v>656</v>
      </c>
      <c r="D1207" t="s">
        <v>60</v>
      </c>
      <c r="E1207">
        <v>45</v>
      </c>
      <c r="F1207">
        <v>326</v>
      </c>
      <c r="G1207">
        <v>36</v>
      </c>
      <c r="H1207" t="s">
        <v>60</v>
      </c>
      <c r="I1207">
        <f t="shared" si="18"/>
        <v>282</v>
      </c>
      <c r="J1207" t="str">
        <f>VLOOKUP(B1207,Таксономия!A:D,4)</f>
        <v xml:space="preserve"> Epsilonproteobacteria</v>
      </c>
    </row>
    <row r="1208" spans="1:10" x14ac:dyDescent="0.3">
      <c r="A1208" t="s">
        <v>1352</v>
      </c>
      <c r="B1208" t="s">
        <v>1353</v>
      </c>
      <c r="C1208">
        <v>656</v>
      </c>
      <c r="D1208" t="s">
        <v>12</v>
      </c>
      <c r="E1208">
        <v>387</v>
      </c>
      <c r="F1208">
        <v>455</v>
      </c>
      <c r="G1208">
        <v>1003</v>
      </c>
      <c r="H1208" t="s">
        <v>13</v>
      </c>
      <c r="I1208">
        <f t="shared" si="18"/>
        <v>69</v>
      </c>
      <c r="J1208" t="str">
        <f>VLOOKUP(B1208,Таксономия!A:D,4)</f>
        <v xml:space="preserve"> Epsilonproteobacteria</v>
      </c>
    </row>
    <row r="1209" spans="1:10" x14ac:dyDescent="0.3">
      <c r="A1209" t="s">
        <v>1352</v>
      </c>
      <c r="B1209" t="s">
        <v>1353</v>
      </c>
      <c r="C1209">
        <v>656</v>
      </c>
      <c r="D1209" t="s">
        <v>60</v>
      </c>
      <c r="E1209">
        <v>45</v>
      </c>
      <c r="F1209">
        <v>326</v>
      </c>
      <c r="G1209">
        <v>36</v>
      </c>
      <c r="H1209" t="s">
        <v>60</v>
      </c>
      <c r="I1209">
        <f t="shared" si="18"/>
        <v>282</v>
      </c>
      <c r="J1209" t="str">
        <f>VLOOKUP(B1209,Таксономия!A:D,4)</f>
        <v xml:space="preserve"> Epsilonproteobacteria</v>
      </c>
    </row>
    <row r="1210" spans="1:10" x14ac:dyDescent="0.3">
      <c r="A1210" t="s">
        <v>1354</v>
      </c>
      <c r="B1210" t="s">
        <v>1355</v>
      </c>
      <c r="C1210">
        <v>589</v>
      </c>
      <c r="D1210" t="s">
        <v>12</v>
      </c>
      <c r="E1210">
        <v>320</v>
      </c>
      <c r="F1210">
        <v>388</v>
      </c>
      <c r="G1210">
        <v>1003</v>
      </c>
      <c r="H1210" t="s">
        <v>13</v>
      </c>
      <c r="I1210">
        <f t="shared" si="18"/>
        <v>69</v>
      </c>
      <c r="J1210" t="str">
        <f>VLOOKUP(B1210,Таксономия!A:D,4)</f>
        <v xml:space="preserve"> Epsilonproteobacteria</v>
      </c>
    </row>
    <row r="1211" spans="1:10" x14ac:dyDescent="0.3">
      <c r="A1211" t="s">
        <v>1354</v>
      </c>
      <c r="B1211" t="s">
        <v>1355</v>
      </c>
      <c r="C1211">
        <v>589</v>
      </c>
      <c r="D1211" t="s">
        <v>60</v>
      </c>
      <c r="E1211">
        <v>2</v>
      </c>
      <c r="F1211">
        <v>259</v>
      </c>
      <c r="G1211">
        <v>36</v>
      </c>
      <c r="H1211" t="s">
        <v>60</v>
      </c>
      <c r="I1211">
        <f t="shared" si="18"/>
        <v>258</v>
      </c>
      <c r="J1211" t="str">
        <f>VLOOKUP(B1211,Таксономия!A:D,4)</f>
        <v xml:space="preserve"> Epsilonproteobacteria</v>
      </c>
    </row>
    <row r="1212" spans="1:10" x14ac:dyDescent="0.3">
      <c r="A1212" t="s">
        <v>1356</v>
      </c>
      <c r="B1212" t="s">
        <v>1357</v>
      </c>
      <c r="C1212">
        <v>656</v>
      </c>
      <c r="D1212" t="s">
        <v>12</v>
      </c>
      <c r="E1212">
        <v>387</v>
      </c>
      <c r="F1212">
        <v>455</v>
      </c>
      <c r="G1212">
        <v>1003</v>
      </c>
      <c r="H1212" t="s">
        <v>13</v>
      </c>
      <c r="I1212">
        <f t="shared" si="18"/>
        <v>69</v>
      </c>
      <c r="J1212" t="str">
        <f>VLOOKUP(B1212,Таксономия!A:D,4)</f>
        <v xml:space="preserve"> Epsilonproteobacteria</v>
      </c>
    </row>
    <row r="1213" spans="1:10" x14ac:dyDescent="0.3">
      <c r="A1213" t="s">
        <v>1356</v>
      </c>
      <c r="B1213" t="s">
        <v>1357</v>
      </c>
      <c r="C1213">
        <v>656</v>
      </c>
      <c r="D1213" t="s">
        <v>60</v>
      </c>
      <c r="E1213">
        <v>45</v>
      </c>
      <c r="F1213">
        <v>326</v>
      </c>
      <c r="G1213">
        <v>36</v>
      </c>
      <c r="H1213" t="s">
        <v>60</v>
      </c>
      <c r="I1213">
        <f t="shared" si="18"/>
        <v>282</v>
      </c>
      <c r="J1213" t="str">
        <f>VLOOKUP(B1213,Таксономия!A:D,4)</f>
        <v xml:space="preserve"> Epsilonproteobacteria</v>
      </c>
    </row>
    <row r="1214" spans="1:10" x14ac:dyDescent="0.3">
      <c r="A1214" t="s">
        <v>1358</v>
      </c>
      <c r="B1214" t="s">
        <v>1359</v>
      </c>
      <c r="C1214">
        <v>656</v>
      </c>
      <c r="D1214" t="s">
        <v>12</v>
      </c>
      <c r="E1214">
        <v>387</v>
      </c>
      <c r="F1214">
        <v>455</v>
      </c>
      <c r="G1214">
        <v>1003</v>
      </c>
      <c r="H1214" t="s">
        <v>13</v>
      </c>
      <c r="I1214">
        <f t="shared" si="18"/>
        <v>69</v>
      </c>
      <c r="J1214" t="str">
        <f>VLOOKUP(B1214,Таксономия!A:D,4)</f>
        <v xml:space="preserve"> Epsilonproteobacteria</v>
      </c>
    </row>
    <row r="1215" spans="1:10" x14ac:dyDescent="0.3">
      <c r="A1215" t="s">
        <v>1358</v>
      </c>
      <c r="B1215" t="s">
        <v>1359</v>
      </c>
      <c r="C1215">
        <v>656</v>
      </c>
      <c r="D1215" t="s">
        <v>60</v>
      </c>
      <c r="E1215">
        <v>45</v>
      </c>
      <c r="F1215">
        <v>326</v>
      </c>
      <c r="G1215">
        <v>36</v>
      </c>
      <c r="H1215" t="s">
        <v>60</v>
      </c>
      <c r="I1215">
        <f t="shared" si="18"/>
        <v>282</v>
      </c>
      <c r="J1215" t="str">
        <f>VLOOKUP(B1215,Таксономия!A:D,4)</f>
        <v xml:space="preserve"> Epsilonproteobacteria</v>
      </c>
    </row>
    <row r="1216" spans="1:10" x14ac:dyDescent="0.3">
      <c r="A1216" t="s">
        <v>1360</v>
      </c>
      <c r="B1216" t="s">
        <v>1361</v>
      </c>
      <c r="C1216">
        <v>454</v>
      </c>
      <c r="D1216" t="s">
        <v>31</v>
      </c>
      <c r="E1216">
        <v>35</v>
      </c>
      <c r="F1216">
        <v>125</v>
      </c>
      <c r="G1216">
        <v>12531</v>
      </c>
      <c r="H1216" t="s">
        <v>32</v>
      </c>
      <c r="I1216">
        <f t="shared" si="18"/>
        <v>91</v>
      </c>
      <c r="J1216" t="str">
        <f>VLOOKUP(B1216,Таксономия!A:D,4)</f>
        <v xml:space="preserve"> Sphingobacteriia</v>
      </c>
    </row>
    <row r="1217" spans="1:10" x14ac:dyDescent="0.3">
      <c r="A1217" t="s">
        <v>1360</v>
      </c>
      <c r="B1217" t="s">
        <v>1361</v>
      </c>
      <c r="C1217">
        <v>454</v>
      </c>
      <c r="D1217" t="s">
        <v>12</v>
      </c>
      <c r="E1217">
        <v>253</v>
      </c>
      <c r="F1217">
        <v>315</v>
      </c>
      <c r="G1217">
        <v>1003</v>
      </c>
      <c r="H1217" t="s">
        <v>13</v>
      </c>
      <c r="I1217">
        <f t="shared" si="18"/>
        <v>63</v>
      </c>
      <c r="J1217" t="str">
        <f>VLOOKUP(B1217,Таксономия!A:D,4)</f>
        <v xml:space="preserve"> Sphingobacteriia</v>
      </c>
    </row>
    <row r="1218" spans="1:10" x14ac:dyDescent="0.3">
      <c r="A1218" t="s">
        <v>1360</v>
      </c>
      <c r="B1218" t="s">
        <v>1361</v>
      </c>
      <c r="C1218">
        <v>454</v>
      </c>
      <c r="D1218" t="s">
        <v>12</v>
      </c>
      <c r="E1218">
        <v>353</v>
      </c>
      <c r="F1218">
        <v>454</v>
      </c>
      <c r="G1218">
        <v>1003</v>
      </c>
      <c r="H1218" t="s">
        <v>13</v>
      </c>
      <c r="I1218">
        <f t="shared" si="18"/>
        <v>102</v>
      </c>
      <c r="J1218" t="str">
        <f>VLOOKUP(B1218,Таксономия!A:D,4)</f>
        <v xml:space="preserve"> Sphingobacteriia</v>
      </c>
    </row>
    <row r="1219" spans="1:10" x14ac:dyDescent="0.3">
      <c r="A1219" t="s">
        <v>1362</v>
      </c>
      <c r="B1219" t="s">
        <v>1363</v>
      </c>
      <c r="C1219">
        <v>220</v>
      </c>
      <c r="D1219" t="s">
        <v>27</v>
      </c>
      <c r="E1219">
        <v>35</v>
      </c>
      <c r="F1219">
        <v>122</v>
      </c>
      <c r="G1219">
        <v>410</v>
      </c>
      <c r="H1219" t="s">
        <v>28</v>
      </c>
      <c r="I1219">
        <f t="shared" ref="I1219:I1282" si="19">F1219-E1219+1</f>
        <v>88</v>
      </c>
      <c r="J1219" t="str">
        <f>VLOOKUP(B1219,Таксономия!A:D,4)</f>
        <v xml:space="preserve"> Deltaproteobacteria</v>
      </c>
    </row>
    <row r="1220" spans="1:10" x14ac:dyDescent="0.3">
      <c r="A1220" t="s">
        <v>1362</v>
      </c>
      <c r="B1220" t="s">
        <v>1363</v>
      </c>
      <c r="C1220">
        <v>220</v>
      </c>
      <c r="D1220" t="s">
        <v>12</v>
      </c>
      <c r="E1220">
        <v>127</v>
      </c>
      <c r="F1220">
        <v>220</v>
      </c>
      <c r="G1220">
        <v>1003</v>
      </c>
      <c r="H1220" t="s">
        <v>13</v>
      </c>
      <c r="I1220">
        <f t="shared" si="19"/>
        <v>94</v>
      </c>
      <c r="J1220" t="str">
        <f>VLOOKUP(B1220,Таксономия!A:D,4)</f>
        <v xml:space="preserve"> Deltaproteobacteria</v>
      </c>
    </row>
    <row r="1221" spans="1:10" x14ac:dyDescent="0.3">
      <c r="A1221" t="s">
        <v>1362</v>
      </c>
      <c r="B1221" t="s">
        <v>1363</v>
      </c>
      <c r="C1221">
        <v>220</v>
      </c>
      <c r="D1221" t="s">
        <v>874</v>
      </c>
      <c r="E1221">
        <v>1</v>
      </c>
      <c r="F1221">
        <v>33</v>
      </c>
      <c r="G1221">
        <v>4</v>
      </c>
      <c r="H1221" t="s">
        <v>874</v>
      </c>
      <c r="I1221">
        <f t="shared" si="19"/>
        <v>33</v>
      </c>
      <c r="J1221" t="str">
        <f>VLOOKUP(B1221,Таксономия!A:D,4)</f>
        <v xml:space="preserve"> Deltaproteobacteria</v>
      </c>
    </row>
    <row r="1222" spans="1:10" x14ac:dyDescent="0.3">
      <c r="A1222" t="s">
        <v>1364</v>
      </c>
      <c r="B1222" t="s">
        <v>1365</v>
      </c>
      <c r="C1222">
        <v>216</v>
      </c>
      <c r="D1222" t="s">
        <v>12</v>
      </c>
      <c r="E1222">
        <v>126</v>
      </c>
      <c r="F1222">
        <v>216</v>
      </c>
      <c r="G1222">
        <v>1003</v>
      </c>
      <c r="H1222" t="s">
        <v>13</v>
      </c>
      <c r="I1222">
        <f t="shared" si="19"/>
        <v>91</v>
      </c>
      <c r="J1222" t="str">
        <f>VLOOKUP(B1222,Таксономия!A:D,4)</f>
        <v xml:space="preserve"> Deltaproteobacteria</v>
      </c>
    </row>
    <row r="1223" spans="1:10" x14ac:dyDescent="0.3">
      <c r="A1223" t="s">
        <v>1366</v>
      </c>
      <c r="B1223" t="s">
        <v>1367</v>
      </c>
      <c r="C1223">
        <v>444</v>
      </c>
      <c r="D1223" t="s">
        <v>31</v>
      </c>
      <c r="E1223">
        <v>53</v>
      </c>
      <c r="F1223">
        <v>143</v>
      </c>
      <c r="G1223">
        <v>12531</v>
      </c>
      <c r="H1223" t="s">
        <v>32</v>
      </c>
      <c r="I1223">
        <f t="shared" si="19"/>
        <v>91</v>
      </c>
      <c r="J1223" t="str">
        <f>VLOOKUP(B1223,Таксономия!A:D,4)</f>
        <v xml:space="preserve"> Flavobacteriia</v>
      </c>
    </row>
    <row r="1224" spans="1:10" x14ac:dyDescent="0.3">
      <c r="A1224" t="s">
        <v>1366</v>
      </c>
      <c r="B1224" t="s">
        <v>1367</v>
      </c>
      <c r="C1224">
        <v>444</v>
      </c>
      <c r="D1224" t="s">
        <v>12</v>
      </c>
      <c r="E1224">
        <v>357</v>
      </c>
      <c r="F1224">
        <v>444</v>
      </c>
      <c r="G1224">
        <v>1003</v>
      </c>
      <c r="H1224" t="s">
        <v>13</v>
      </c>
      <c r="I1224">
        <f t="shared" si="19"/>
        <v>88</v>
      </c>
      <c r="J1224" t="str">
        <f>VLOOKUP(B1224,Таксономия!A:D,4)</f>
        <v xml:space="preserve"> Flavobacteriia</v>
      </c>
    </row>
    <row r="1225" spans="1:10" x14ac:dyDescent="0.3">
      <c r="A1225" t="s">
        <v>1368</v>
      </c>
      <c r="B1225" t="s">
        <v>1369</v>
      </c>
      <c r="C1225">
        <v>527</v>
      </c>
      <c r="D1225" t="s">
        <v>12</v>
      </c>
      <c r="E1225">
        <v>28</v>
      </c>
      <c r="F1225">
        <v>103</v>
      </c>
      <c r="G1225">
        <v>1003</v>
      </c>
      <c r="H1225" t="s">
        <v>13</v>
      </c>
      <c r="I1225">
        <f t="shared" si="19"/>
        <v>76</v>
      </c>
      <c r="J1225" t="str">
        <f>VLOOKUP(B1225,Таксономия!A:D,4)</f>
        <v xml:space="preserve"> Gammaproteobacteria</v>
      </c>
    </row>
    <row r="1226" spans="1:10" x14ac:dyDescent="0.3">
      <c r="A1226" t="s">
        <v>1368</v>
      </c>
      <c r="B1226" t="s">
        <v>1369</v>
      </c>
      <c r="C1226">
        <v>527</v>
      </c>
      <c r="D1226" t="s">
        <v>723</v>
      </c>
      <c r="E1226">
        <v>172</v>
      </c>
      <c r="F1226">
        <v>290</v>
      </c>
      <c r="G1226">
        <v>1428</v>
      </c>
      <c r="H1226" t="s">
        <v>724</v>
      </c>
      <c r="I1226">
        <f t="shared" si="19"/>
        <v>119</v>
      </c>
      <c r="J1226" t="str">
        <f>VLOOKUP(B1226,Таксономия!A:D,4)</f>
        <v xml:space="preserve"> Gammaproteobacteria</v>
      </c>
    </row>
    <row r="1227" spans="1:10" x14ac:dyDescent="0.3">
      <c r="A1227" t="s">
        <v>1368</v>
      </c>
      <c r="B1227" t="s">
        <v>1369</v>
      </c>
      <c r="C1227">
        <v>527</v>
      </c>
      <c r="D1227" t="s">
        <v>723</v>
      </c>
      <c r="E1227">
        <v>304</v>
      </c>
      <c r="F1227">
        <v>388</v>
      </c>
      <c r="G1227">
        <v>1428</v>
      </c>
      <c r="H1227" t="s">
        <v>724</v>
      </c>
      <c r="I1227">
        <f t="shared" si="19"/>
        <v>85</v>
      </c>
      <c r="J1227" t="str">
        <f>VLOOKUP(B1227,Таксономия!A:D,4)</f>
        <v xml:space="preserve"> Gammaproteobacteria</v>
      </c>
    </row>
    <row r="1228" spans="1:10" x14ac:dyDescent="0.3">
      <c r="A1228" t="s">
        <v>1370</v>
      </c>
      <c r="B1228" t="s">
        <v>1371</v>
      </c>
      <c r="C1228">
        <v>565</v>
      </c>
      <c r="D1228" t="s">
        <v>12</v>
      </c>
      <c r="E1228">
        <v>499</v>
      </c>
      <c r="F1228">
        <v>556</v>
      </c>
      <c r="G1228">
        <v>1003</v>
      </c>
      <c r="H1228" t="s">
        <v>13</v>
      </c>
      <c r="I1228">
        <f t="shared" si="19"/>
        <v>58</v>
      </c>
      <c r="J1228">
        <f>VLOOKUP(B1228,Таксономия!A:D,4)</f>
        <v>0</v>
      </c>
    </row>
    <row r="1229" spans="1:10" x14ac:dyDescent="0.3">
      <c r="A1229" t="s">
        <v>1370</v>
      </c>
      <c r="B1229" t="s">
        <v>1371</v>
      </c>
      <c r="C1229">
        <v>565</v>
      </c>
      <c r="D1229" t="s">
        <v>1372</v>
      </c>
      <c r="E1229">
        <v>1</v>
      </c>
      <c r="F1229">
        <v>109</v>
      </c>
      <c r="G1229">
        <v>83</v>
      </c>
      <c r="H1229" t="s">
        <v>1372</v>
      </c>
      <c r="I1229">
        <f t="shared" si="19"/>
        <v>109</v>
      </c>
      <c r="J1229">
        <f>VLOOKUP(B1229,Таксономия!A:D,4)</f>
        <v>0</v>
      </c>
    </row>
    <row r="1230" spans="1:10" x14ac:dyDescent="0.3">
      <c r="A1230" t="s">
        <v>1370</v>
      </c>
      <c r="B1230" t="s">
        <v>1371</v>
      </c>
      <c r="C1230">
        <v>565</v>
      </c>
      <c r="D1230" t="s">
        <v>1372</v>
      </c>
      <c r="E1230">
        <v>191</v>
      </c>
      <c r="F1230">
        <v>419</v>
      </c>
      <c r="G1230">
        <v>83</v>
      </c>
      <c r="H1230" t="s">
        <v>1372</v>
      </c>
      <c r="I1230">
        <f t="shared" si="19"/>
        <v>229</v>
      </c>
      <c r="J1230">
        <f>VLOOKUP(B1230,Таксономия!A:D,4)</f>
        <v>0</v>
      </c>
    </row>
    <row r="1231" spans="1:10" x14ac:dyDescent="0.3">
      <c r="A1231" t="s">
        <v>1373</v>
      </c>
      <c r="B1231" t="s">
        <v>1374</v>
      </c>
      <c r="C1231">
        <v>212</v>
      </c>
      <c r="D1231" t="s">
        <v>12</v>
      </c>
      <c r="E1231">
        <v>122</v>
      </c>
      <c r="F1231">
        <v>212</v>
      </c>
      <c r="G1231">
        <v>1003</v>
      </c>
      <c r="H1231" t="s">
        <v>13</v>
      </c>
      <c r="I1231">
        <f t="shared" si="19"/>
        <v>91</v>
      </c>
      <c r="J1231" t="str">
        <f>VLOOKUP(B1231,Таксономия!A:D,4)</f>
        <v xml:space="preserve"> Deinococci</v>
      </c>
    </row>
    <row r="1232" spans="1:10" x14ac:dyDescent="0.3">
      <c r="A1232" t="s">
        <v>1375</v>
      </c>
      <c r="B1232" t="s">
        <v>1376</v>
      </c>
      <c r="C1232">
        <v>515</v>
      </c>
      <c r="D1232" t="s">
        <v>12</v>
      </c>
      <c r="E1232">
        <v>387</v>
      </c>
      <c r="F1232">
        <v>456</v>
      </c>
      <c r="G1232">
        <v>1003</v>
      </c>
      <c r="H1232" t="s">
        <v>13</v>
      </c>
      <c r="I1232">
        <f t="shared" si="19"/>
        <v>70</v>
      </c>
      <c r="J1232" t="str">
        <f>VLOOKUP(B1232,Таксономия!A:D,4)</f>
        <v xml:space="preserve"> Ignavibacteria</v>
      </c>
    </row>
    <row r="1233" spans="1:10" x14ac:dyDescent="0.3">
      <c r="A1233" t="s">
        <v>1377</v>
      </c>
      <c r="B1233" t="s">
        <v>1378</v>
      </c>
      <c r="C1233">
        <v>190</v>
      </c>
      <c r="D1233" t="s">
        <v>27</v>
      </c>
      <c r="E1233">
        <v>30</v>
      </c>
      <c r="F1233">
        <v>106</v>
      </c>
      <c r="G1233">
        <v>410</v>
      </c>
      <c r="H1233" t="s">
        <v>28</v>
      </c>
      <c r="I1233">
        <f t="shared" si="19"/>
        <v>77</v>
      </c>
      <c r="J1233" t="str">
        <f>VLOOKUP(B1233,Таксономия!A:D,4)</f>
        <v xml:space="preserve"> Ignavibacteria</v>
      </c>
    </row>
    <row r="1234" spans="1:10" x14ac:dyDescent="0.3">
      <c r="A1234" t="s">
        <v>1377</v>
      </c>
      <c r="B1234" t="s">
        <v>1378</v>
      </c>
      <c r="C1234">
        <v>190</v>
      </c>
      <c r="D1234" t="s">
        <v>12</v>
      </c>
      <c r="E1234">
        <v>122</v>
      </c>
      <c r="F1234">
        <v>190</v>
      </c>
      <c r="G1234">
        <v>1003</v>
      </c>
      <c r="H1234" t="s">
        <v>13</v>
      </c>
      <c r="I1234">
        <f t="shared" si="19"/>
        <v>69</v>
      </c>
      <c r="J1234" t="str">
        <f>VLOOKUP(B1234,Таксономия!A:D,4)</f>
        <v xml:space="preserve"> Ignavibacteria</v>
      </c>
    </row>
    <row r="1235" spans="1:10" x14ac:dyDescent="0.3">
      <c r="A1235" t="s">
        <v>1379</v>
      </c>
      <c r="B1235" t="s">
        <v>1380</v>
      </c>
      <c r="C1235">
        <v>400</v>
      </c>
      <c r="D1235" t="s">
        <v>12</v>
      </c>
      <c r="E1235">
        <v>39</v>
      </c>
      <c r="F1235">
        <v>93</v>
      </c>
      <c r="G1235">
        <v>1003</v>
      </c>
      <c r="H1235" t="s">
        <v>13</v>
      </c>
      <c r="I1235">
        <f t="shared" si="19"/>
        <v>55</v>
      </c>
      <c r="J1235" t="str">
        <f>VLOOKUP(B1235,Таксономия!A:D,4)</f>
        <v xml:space="preserve"> Ignavibacteria</v>
      </c>
    </row>
    <row r="1236" spans="1:10" x14ac:dyDescent="0.3">
      <c r="A1236" t="s">
        <v>1379</v>
      </c>
      <c r="B1236" t="s">
        <v>1380</v>
      </c>
      <c r="C1236">
        <v>400</v>
      </c>
      <c r="D1236" t="s">
        <v>12</v>
      </c>
      <c r="E1236">
        <v>107</v>
      </c>
      <c r="F1236">
        <v>167</v>
      </c>
      <c r="G1236">
        <v>1003</v>
      </c>
      <c r="H1236" t="s">
        <v>13</v>
      </c>
      <c r="I1236">
        <f t="shared" si="19"/>
        <v>61</v>
      </c>
      <c r="J1236" t="str">
        <f>VLOOKUP(B1236,Таксономия!A:D,4)</f>
        <v xml:space="preserve"> Ignavibacteria</v>
      </c>
    </row>
    <row r="1237" spans="1:10" x14ac:dyDescent="0.3">
      <c r="A1237" t="s">
        <v>1381</v>
      </c>
      <c r="B1237" t="s">
        <v>1382</v>
      </c>
      <c r="C1237">
        <v>254</v>
      </c>
      <c r="D1237" t="s">
        <v>12</v>
      </c>
      <c r="E1237">
        <v>139</v>
      </c>
      <c r="F1237">
        <v>204</v>
      </c>
      <c r="G1237">
        <v>1003</v>
      </c>
      <c r="H1237" t="s">
        <v>13</v>
      </c>
      <c r="I1237">
        <f t="shared" si="19"/>
        <v>66</v>
      </c>
      <c r="J1237" t="str">
        <f>VLOOKUP(B1237,Таксономия!A:D,4)</f>
        <v xml:space="preserve"> Phycisphaerae</v>
      </c>
    </row>
    <row r="1238" spans="1:10" x14ac:dyDescent="0.3">
      <c r="A1238" t="s">
        <v>1383</v>
      </c>
      <c r="B1238" t="s">
        <v>1384</v>
      </c>
      <c r="C1238">
        <v>218</v>
      </c>
      <c r="D1238" t="s">
        <v>12</v>
      </c>
      <c r="E1238">
        <v>125</v>
      </c>
      <c r="F1238">
        <v>218</v>
      </c>
      <c r="G1238">
        <v>1003</v>
      </c>
      <c r="H1238" t="s">
        <v>13</v>
      </c>
      <c r="I1238">
        <f t="shared" si="19"/>
        <v>94</v>
      </c>
      <c r="J1238" t="str">
        <f>VLOOKUP(B1238,Таксономия!A:D,4)</f>
        <v xml:space="preserve"> unclassified Verrucomicrobia</v>
      </c>
    </row>
    <row r="1239" spans="1:10" x14ac:dyDescent="0.3">
      <c r="A1239" t="s">
        <v>1385</v>
      </c>
      <c r="B1239" t="s">
        <v>1386</v>
      </c>
      <c r="C1239">
        <v>448</v>
      </c>
      <c r="D1239" t="s">
        <v>31</v>
      </c>
      <c r="E1239">
        <v>63</v>
      </c>
      <c r="F1239">
        <v>155</v>
      </c>
      <c r="G1239">
        <v>12531</v>
      </c>
      <c r="H1239" t="s">
        <v>32</v>
      </c>
      <c r="I1239">
        <f t="shared" si="19"/>
        <v>93</v>
      </c>
      <c r="J1239" t="str">
        <f>VLOOKUP(B1239,Таксономия!A:D,4)</f>
        <v xml:space="preserve"> Cytophagia</v>
      </c>
    </row>
    <row r="1240" spans="1:10" x14ac:dyDescent="0.3">
      <c r="A1240" t="s">
        <v>1385</v>
      </c>
      <c r="B1240" t="s">
        <v>1386</v>
      </c>
      <c r="C1240">
        <v>448</v>
      </c>
      <c r="D1240" t="s">
        <v>27</v>
      </c>
      <c r="E1240">
        <v>274</v>
      </c>
      <c r="F1240">
        <v>358</v>
      </c>
      <c r="G1240">
        <v>410</v>
      </c>
      <c r="H1240" t="s">
        <v>28</v>
      </c>
      <c r="I1240">
        <f t="shared" si="19"/>
        <v>85</v>
      </c>
      <c r="J1240" t="str">
        <f>VLOOKUP(B1240,Таксономия!A:D,4)</f>
        <v xml:space="preserve"> Cytophagia</v>
      </c>
    </row>
    <row r="1241" spans="1:10" x14ac:dyDescent="0.3">
      <c r="A1241" t="s">
        <v>1385</v>
      </c>
      <c r="B1241" t="s">
        <v>1386</v>
      </c>
      <c r="C1241">
        <v>448</v>
      </c>
      <c r="D1241" t="s">
        <v>12</v>
      </c>
      <c r="E1241">
        <v>362</v>
      </c>
      <c r="F1241">
        <v>448</v>
      </c>
      <c r="G1241">
        <v>1003</v>
      </c>
      <c r="H1241" t="s">
        <v>13</v>
      </c>
      <c r="I1241">
        <f t="shared" si="19"/>
        <v>87</v>
      </c>
      <c r="J1241" t="str">
        <f>VLOOKUP(B1241,Таксономия!A:D,4)</f>
        <v xml:space="preserve"> Cytophagia</v>
      </c>
    </row>
    <row r="1242" spans="1:10" x14ac:dyDescent="0.3">
      <c r="A1242" t="s">
        <v>1387</v>
      </c>
      <c r="B1242" t="s">
        <v>1388</v>
      </c>
      <c r="C1242">
        <v>429</v>
      </c>
      <c r="D1242" t="s">
        <v>31</v>
      </c>
      <c r="E1242">
        <v>35</v>
      </c>
      <c r="F1242">
        <v>124</v>
      </c>
      <c r="G1242">
        <v>12531</v>
      </c>
      <c r="H1242" t="s">
        <v>32</v>
      </c>
      <c r="I1242">
        <f t="shared" si="19"/>
        <v>90</v>
      </c>
      <c r="J1242" t="str">
        <f>VLOOKUP(B1242,Таксономия!A:D,4)</f>
        <v xml:space="preserve"> Flavobacteriia</v>
      </c>
    </row>
    <row r="1243" spans="1:10" x14ac:dyDescent="0.3">
      <c r="A1243" t="s">
        <v>1387</v>
      </c>
      <c r="B1243" t="s">
        <v>1388</v>
      </c>
      <c r="C1243">
        <v>429</v>
      </c>
      <c r="D1243" t="s">
        <v>12</v>
      </c>
      <c r="E1243">
        <v>342</v>
      </c>
      <c r="F1243">
        <v>429</v>
      </c>
      <c r="G1243">
        <v>1003</v>
      </c>
      <c r="H1243" t="s">
        <v>13</v>
      </c>
      <c r="I1243">
        <f t="shared" si="19"/>
        <v>88</v>
      </c>
      <c r="J1243" t="str">
        <f>VLOOKUP(B1243,Таксономия!A:D,4)</f>
        <v xml:space="preserve"> Flavobacteriia</v>
      </c>
    </row>
    <row r="1244" spans="1:10" x14ac:dyDescent="0.3">
      <c r="A1244" t="s">
        <v>1389</v>
      </c>
      <c r="B1244" t="s">
        <v>1390</v>
      </c>
      <c r="C1244">
        <v>168</v>
      </c>
      <c r="D1244" t="s">
        <v>12</v>
      </c>
      <c r="E1244">
        <v>37</v>
      </c>
      <c r="F1244">
        <v>100</v>
      </c>
      <c r="G1244">
        <v>1003</v>
      </c>
      <c r="H1244" t="s">
        <v>13</v>
      </c>
      <c r="I1244">
        <f t="shared" si="19"/>
        <v>64</v>
      </c>
      <c r="J1244" t="str">
        <f>VLOOKUP(B1244,Таксономия!A:D,4)</f>
        <v xml:space="preserve"> Spirochaetales</v>
      </c>
    </row>
    <row r="1245" spans="1:10" x14ac:dyDescent="0.3">
      <c r="A1245" t="s">
        <v>1389</v>
      </c>
      <c r="B1245" t="s">
        <v>1390</v>
      </c>
      <c r="C1245">
        <v>168</v>
      </c>
      <c r="D1245" t="s">
        <v>12</v>
      </c>
      <c r="E1245">
        <v>112</v>
      </c>
      <c r="F1245">
        <v>168</v>
      </c>
      <c r="G1245">
        <v>1003</v>
      </c>
      <c r="H1245" t="s">
        <v>13</v>
      </c>
      <c r="I1245">
        <f t="shared" si="19"/>
        <v>57</v>
      </c>
      <c r="J1245" t="str">
        <f>VLOOKUP(B1245,Таксономия!A:D,4)</f>
        <v xml:space="preserve"> Spirochaetales</v>
      </c>
    </row>
    <row r="1246" spans="1:10" x14ac:dyDescent="0.3">
      <c r="A1246" t="s">
        <v>1391</v>
      </c>
      <c r="B1246" t="s">
        <v>1392</v>
      </c>
      <c r="C1246">
        <v>639</v>
      </c>
      <c r="D1246" t="s">
        <v>12</v>
      </c>
      <c r="E1246">
        <v>231</v>
      </c>
      <c r="F1246">
        <v>303</v>
      </c>
      <c r="G1246">
        <v>1003</v>
      </c>
      <c r="H1246" t="s">
        <v>13</v>
      </c>
      <c r="I1246">
        <f t="shared" si="19"/>
        <v>73</v>
      </c>
      <c r="J1246" t="str">
        <f>VLOOKUP(B1246,Таксономия!A:D,4)</f>
        <v xml:space="preserve"> Gammaproteobacteria</v>
      </c>
    </row>
    <row r="1247" spans="1:10" x14ac:dyDescent="0.3">
      <c r="A1247" t="s">
        <v>1393</v>
      </c>
      <c r="B1247" t="s">
        <v>1394</v>
      </c>
      <c r="C1247">
        <v>671</v>
      </c>
      <c r="D1247" t="s">
        <v>12</v>
      </c>
      <c r="E1247">
        <v>223</v>
      </c>
      <c r="F1247">
        <v>311</v>
      </c>
      <c r="G1247">
        <v>1003</v>
      </c>
      <c r="H1247" t="s">
        <v>13</v>
      </c>
      <c r="I1247">
        <f t="shared" si="19"/>
        <v>89</v>
      </c>
      <c r="J1247" t="str">
        <f>VLOOKUP(B1247,Таксономия!A:D,4)</f>
        <v xml:space="preserve"> Gammaproteobacteria</v>
      </c>
    </row>
    <row r="1248" spans="1:10" x14ac:dyDescent="0.3">
      <c r="A1248" t="s">
        <v>1393</v>
      </c>
      <c r="B1248" t="s">
        <v>1394</v>
      </c>
      <c r="C1248">
        <v>671</v>
      </c>
      <c r="D1248" t="s">
        <v>12</v>
      </c>
      <c r="E1248">
        <v>557</v>
      </c>
      <c r="F1248">
        <v>669</v>
      </c>
      <c r="G1248">
        <v>1003</v>
      </c>
      <c r="H1248" t="s">
        <v>13</v>
      </c>
      <c r="I1248">
        <f t="shared" si="19"/>
        <v>113</v>
      </c>
      <c r="J1248" t="str">
        <f>VLOOKUP(B1248,Таксономия!A:D,4)</f>
        <v xml:space="preserve"> Gammaproteobacteria</v>
      </c>
    </row>
    <row r="1249" spans="1:10" x14ac:dyDescent="0.3">
      <c r="A1249" t="s">
        <v>1395</v>
      </c>
      <c r="B1249" t="s">
        <v>1396</v>
      </c>
      <c r="C1249">
        <v>113</v>
      </c>
      <c r="D1249" t="s">
        <v>12</v>
      </c>
      <c r="E1249">
        <v>39</v>
      </c>
      <c r="F1249">
        <v>109</v>
      </c>
      <c r="G1249">
        <v>1003</v>
      </c>
      <c r="H1249" t="s">
        <v>13</v>
      </c>
      <c r="I1249">
        <f t="shared" si="19"/>
        <v>71</v>
      </c>
      <c r="J1249" t="str">
        <f>VLOOKUP(B1249,Таксономия!A:D,4)</f>
        <v xml:space="preserve"> Solibacteres</v>
      </c>
    </row>
    <row r="1250" spans="1:10" x14ac:dyDescent="0.3">
      <c r="A1250" t="s">
        <v>1397</v>
      </c>
      <c r="B1250" t="s">
        <v>1398</v>
      </c>
      <c r="C1250">
        <v>714</v>
      </c>
      <c r="D1250" t="s">
        <v>12</v>
      </c>
      <c r="E1250">
        <v>278</v>
      </c>
      <c r="F1250">
        <v>350</v>
      </c>
      <c r="G1250">
        <v>1003</v>
      </c>
      <c r="H1250" t="s">
        <v>13</v>
      </c>
      <c r="I1250">
        <f t="shared" si="19"/>
        <v>73</v>
      </c>
      <c r="J1250" t="str">
        <f>VLOOKUP(B1250,Таксономия!A:D,4)</f>
        <v xml:space="preserve"> Solibacteres</v>
      </c>
    </row>
    <row r="1251" spans="1:10" x14ac:dyDescent="0.3">
      <c r="A1251" t="s">
        <v>1399</v>
      </c>
      <c r="B1251" t="s">
        <v>1400</v>
      </c>
      <c r="C1251">
        <v>679</v>
      </c>
      <c r="D1251" t="s">
        <v>12</v>
      </c>
      <c r="E1251">
        <v>287</v>
      </c>
      <c r="F1251">
        <v>361</v>
      </c>
      <c r="G1251">
        <v>1003</v>
      </c>
      <c r="H1251" t="s">
        <v>13</v>
      </c>
      <c r="I1251">
        <f t="shared" si="19"/>
        <v>75</v>
      </c>
      <c r="J1251" t="str">
        <f>VLOOKUP(B1251,Таксономия!A:D,4)</f>
        <v xml:space="preserve"> Solibacteres</v>
      </c>
    </row>
    <row r="1252" spans="1:10" x14ac:dyDescent="0.3">
      <c r="A1252" t="s">
        <v>1399</v>
      </c>
      <c r="B1252" t="s">
        <v>1400</v>
      </c>
      <c r="C1252">
        <v>679</v>
      </c>
      <c r="D1252" t="s">
        <v>1401</v>
      </c>
      <c r="E1252">
        <v>232</v>
      </c>
      <c r="F1252">
        <v>280</v>
      </c>
      <c r="G1252">
        <v>10</v>
      </c>
      <c r="H1252" t="s">
        <v>1401</v>
      </c>
      <c r="I1252">
        <f t="shared" si="19"/>
        <v>49</v>
      </c>
      <c r="J1252" t="str">
        <f>VLOOKUP(B1252,Таксономия!A:D,4)</f>
        <v xml:space="preserve"> Solibacteres</v>
      </c>
    </row>
    <row r="1253" spans="1:10" x14ac:dyDescent="0.3">
      <c r="A1253" t="s">
        <v>1402</v>
      </c>
      <c r="B1253" t="s">
        <v>1403</v>
      </c>
      <c r="C1253">
        <v>680</v>
      </c>
      <c r="D1253" t="s">
        <v>12</v>
      </c>
      <c r="E1253">
        <v>289</v>
      </c>
      <c r="F1253">
        <v>356</v>
      </c>
      <c r="G1253">
        <v>1003</v>
      </c>
      <c r="H1253" t="s">
        <v>13</v>
      </c>
      <c r="I1253">
        <f t="shared" si="19"/>
        <v>68</v>
      </c>
      <c r="J1253" t="str">
        <f>VLOOKUP(B1253,Таксономия!A:D,4)</f>
        <v xml:space="preserve"> Solibacteres</v>
      </c>
    </row>
    <row r="1254" spans="1:10" x14ac:dyDescent="0.3">
      <c r="A1254" t="s">
        <v>1402</v>
      </c>
      <c r="B1254" t="s">
        <v>1403</v>
      </c>
      <c r="C1254">
        <v>680</v>
      </c>
      <c r="D1254" t="s">
        <v>1401</v>
      </c>
      <c r="E1254">
        <v>231</v>
      </c>
      <c r="F1254">
        <v>279</v>
      </c>
      <c r="G1254">
        <v>10</v>
      </c>
      <c r="H1254" t="s">
        <v>1401</v>
      </c>
      <c r="I1254">
        <f t="shared" si="19"/>
        <v>49</v>
      </c>
      <c r="J1254" t="str">
        <f>VLOOKUP(B1254,Таксономия!A:D,4)</f>
        <v xml:space="preserve"> Solibacteres</v>
      </c>
    </row>
    <row r="1255" spans="1:10" x14ac:dyDescent="0.3">
      <c r="A1255" t="s">
        <v>1404</v>
      </c>
      <c r="B1255" t="s">
        <v>1405</v>
      </c>
      <c r="C1255">
        <v>439</v>
      </c>
      <c r="D1255" t="s">
        <v>98</v>
      </c>
      <c r="E1255">
        <v>77</v>
      </c>
      <c r="F1255">
        <v>152</v>
      </c>
      <c r="G1255">
        <v>1009</v>
      </c>
      <c r="H1255" t="s">
        <v>99</v>
      </c>
      <c r="I1255">
        <f t="shared" si="19"/>
        <v>76</v>
      </c>
      <c r="J1255" t="str">
        <f>VLOOKUP(B1255,Таксономия!A:D,4)</f>
        <v xml:space="preserve"> Solibacteres</v>
      </c>
    </row>
    <row r="1256" spans="1:10" x14ac:dyDescent="0.3">
      <c r="A1256" t="s">
        <v>1404</v>
      </c>
      <c r="B1256" t="s">
        <v>1405</v>
      </c>
      <c r="C1256">
        <v>439</v>
      </c>
      <c r="D1256" t="s">
        <v>12</v>
      </c>
      <c r="E1256">
        <v>356</v>
      </c>
      <c r="F1256">
        <v>411</v>
      </c>
      <c r="G1256">
        <v>1003</v>
      </c>
      <c r="H1256" t="s">
        <v>13</v>
      </c>
      <c r="I1256">
        <f t="shared" si="19"/>
        <v>56</v>
      </c>
      <c r="J1256" t="str">
        <f>VLOOKUP(B1256,Таксономия!A:D,4)</f>
        <v xml:space="preserve"> Solibacteres</v>
      </c>
    </row>
    <row r="1257" spans="1:10" x14ac:dyDescent="0.3">
      <c r="A1257" t="s">
        <v>1406</v>
      </c>
      <c r="B1257" t="s">
        <v>1407</v>
      </c>
      <c r="C1257">
        <v>219</v>
      </c>
      <c r="D1257" t="s">
        <v>12</v>
      </c>
      <c r="E1257">
        <v>51</v>
      </c>
      <c r="F1257">
        <v>112</v>
      </c>
      <c r="G1257">
        <v>1003</v>
      </c>
      <c r="H1257" t="s">
        <v>13</v>
      </c>
      <c r="I1257">
        <f t="shared" si="19"/>
        <v>62</v>
      </c>
      <c r="J1257" t="str">
        <f>VLOOKUP(B1257,Таксономия!A:D,4)</f>
        <v xml:space="preserve"> Solibacteres</v>
      </c>
    </row>
    <row r="1258" spans="1:10" x14ac:dyDescent="0.3">
      <c r="A1258" t="s">
        <v>1406</v>
      </c>
      <c r="B1258" t="s">
        <v>1407</v>
      </c>
      <c r="C1258">
        <v>219</v>
      </c>
      <c r="D1258" t="s">
        <v>12</v>
      </c>
      <c r="E1258">
        <v>126</v>
      </c>
      <c r="F1258">
        <v>219</v>
      </c>
      <c r="G1258">
        <v>1003</v>
      </c>
      <c r="H1258" t="s">
        <v>13</v>
      </c>
      <c r="I1258">
        <f t="shared" si="19"/>
        <v>94</v>
      </c>
      <c r="J1258" t="str">
        <f>VLOOKUP(B1258,Таксономия!A:D,4)</f>
        <v xml:space="preserve"> Solibacteres</v>
      </c>
    </row>
    <row r="1259" spans="1:10" x14ac:dyDescent="0.3">
      <c r="A1259" t="s">
        <v>1408</v>
      </c>
      <c r="B1259" t="s">
        <v>1409</v>
      </c>
      <c r="C1259">
        <v>168</v>
      </c>
      <c r="D1259" t="s">
        <v>12</v>
      </c>
      <c r="E1259">
        <v>37</v>
      </c>
      <c r="F1259">
        <v>99</v>
      </c>
      <c r="G1259">
        <v>1003</v>
      </c>
      <c r="H1259" t="s">
        <v>13</v>
      </c>
      <c r="I1259">
        <f t="shared" si="19"/>
        <v>63</v>
      </c>
      <c r="J1259" t="str">
        <f>VLOOKUP(B1259,Таксономия!A:D,4)</f>
        <v xml:space="preserve"> Spirochaetales</v>
      </c>
    </row>
    <row r="1260" spans="1:10" x14ac:dyDescent="0.3">
      <c r="A1260" t="s">
        <v>1408</v>
      </c>
      <c r="B1260" t="s">
        <v>1409</v>
      </c>
      <c r="C1260">
        <v>168</v>
      </c>
      <c r="D1260" t="s">
        <v>12</v>
      </c>
      <c r="E1260">
        <v>112</v>
      </c>
      <c r="F1260">
        <v>168</v>
      </c>
      <c r="G1260">
        <v>1003</v>
      </c>
      <c r="H1260" t="s">
        <v>13</v>
      </c>
      <c r="I1260">
        <f t="shared" si="19"/>
        <v>57</v>
      </c>
      <c r="J1260" t="str">
        <f>VLOOKUP(B1260,Таксономия!A:D,4)</f>
        <v xml:space="preserve"> Spirochaetales</v>
      </c>
    </row>
    <row r="1261" spans="1:10" x14ac:dyDescent="0.3">
      <c r="A1261" t="s">
        <v>1410</v>
      </c>
      <c r="B1261" t="s">
        <v>1411</v>
      </c>
      <c r="C1261">
        <v>168</v>
      </c>
      <c r="D1261" t="s">
        <v>12</v>
      </c>
      <c r="E1261">
        <v>37</v>
      </c>
      <c r="F1261">
        <v>99</v>
      </c>
      <c r="G1261">
        <v>1003</v>
      </c>
      <c r="H1261" t="s">
        <v>13</v>
      </c>
      <c r="I1261">
        <f t="shared" si="19"/>
        <v>63</v>
      </c>
      <c r="J1261" t="str">
        <f>VLOOKUP(B1261,Таксономия!A:D,4)</f>
        <v xml:space="preserve"> Spirochaetales</v>
      </c>
    </row>
    <row r="1262" spans="1:10" x14ac:dyDescent="0.3">
      <c r="A1262" t="s">
        <v>1410</v>
      </c>
      <c r="B1262" t="s">
        <v>1411</v>
      </c>
      <c r="C1262">
        <v>168</v>
      </c>
      <c r="D1262" t="s">
        <v>12</v>
      </c>
      <c r="E1262">
        <v>112</v>
      </c>
      <c r="F1262">
        <v>168</v>
      </c>
      <c r="G1262">
        <v>1003</v>
      </c>
      <c r="H1262" t="s">
        <v>13</v>
      </c>
      <c r="I1262">
        <f t="shared" si="19"/>
        <v>57</v>
      </c>
      <c r="J1262" t="str">
        <f>VLOOKUP(B1262,Таксономия!A:D,4)</f>
        <v xml:space="preserve"> Spirochaetales</v>
      </c>
    </row>
    <row r="1263" spans="1:10" x14ac:dyDescent="0.3">
      <c r="A1263" t="s">
        <v>1412</v>
      </c>
      <c r="B1263" t="s">
        <v>1413</v>
      </c>
      <c r="C1263">
        <v>653</v>
      </c>
      <c r="D1263" t="s">
        <v>12</v>
      </c>
      <c r="E1263">
        <v>239</v>
      </c>
      <c r="F1263">
        <v>309</v>
      </c>
      <c r="G1263">
        <v>1003</v>
      </c>
      <c r="H1263" t="s">
        <v>13</v>
      </c>
      <c r="I1263">
        <f t="shared" si="19"/>
        <v>71</v>
      </c>
      <c r="J1263" t="str">
        <f>VLOOKUP(B1263,Таксономия!A:D,4)</f>
        <v xml:space="preserve"> Gammaproteobacteria</v>
      </c>
    </row>
    <row r="1264" spans="1:10" x14ac:dyDescent="0.3">
      <c r="A1264" t="s">
        <v>1414</v>
      </c>
      <c r="B1264" t="s">
        <v>1415</v>
      </c>
      <c r="C1264">
        <v>724</v>
      </c>
      <c r="D1264" t="s">
        <v>12</v>
      </c>
      <c r="E1264">
        <v>314</v>
      </c>
      <c r="F1264">
        <v>376</v>
      </c>
      <c r="G1264">
        <v>1003</v>
      </c>
      <c r="H1264" t="s">
        <v>13</v>
      </c>
      <c r="I1264">
        <f t="shared" si="19"/>
        <v>63</v>
      </c>
      <c r="J1264" t="str">
        <f>VLOOKUP(B1264,Таксономия!A:D,4)</f>
        <v xml:space="preserve"> Gammaproteobacteria</v>
      </c>
    </row>
    <row r="1265" spans="1:10" x14ac:dyDescent="0.3">
      <c r="A1265" t="s">
        <v>1414</v>
      </c>
      <c r="B1265" t="s">
        <v>1415</v>
      </c>
      <c r="C1265">
        <v>724</v>
      </c>
      <c r="D1265" t="s">
        <v>22</v>
      </c>
      <c r="E1265">
        <v>123</v>
      </c>
      <c r="F1265">
        <v>163</v>
      </c>
      <c r="G1265">
        <v>15</v>
      </c>
      <c r="H1265" t="s">
        <v>22</v>
      </c>
      <c r="I1265">
        <f t="shared" si="19"/>
        <v>41</v>
      </c>
      <c r="J1265" t="str">
        <f>VLOOKUP(B1265,Таксономия!A:D,4)</f>
        <v xml:space="preserve"> Gammaproteobacteria</v>
      </c>
    </row>
    <row r="1266" spans="1:10" x14ac:dyDescent="0.3">
      <c r="A1266" t="s">
        <v>1416</v>
      </c>
      <c r="B1266" t="s">
        <v>1417</v>
      </c>
      <c r="C1266">
        <v>233</v>
      </c>
      <c r="D1266" t="s">
        <v>27</v>
      </c>
      <c r="E1266">
        <v>47</v>
      </c>
      <c r="F1266">
        <v>136</v>
      </c>
      <c r="G1266">
        <v>410</v>
      </c>
      <c r="H1266" t="s">
        <v>28</v>
      </c>
      <c r="I1266">
        <f t="shared" si="19"/>
        <v>90</v>
      </c>
      <c r="J1266" t="str">
        <f>VLOOKUP(B1266,Таксономия!A:D,4)</f>
        <v xml:space="preserve"> Deltaproteobacteria</v>
      </c>
    </row>
    <row r="1267" spans="1:10" x14ac:dyDescent="0.3">
      <c r="A1267" t="s">
        <v>1416</v>
      </c>
      <c r="B1267" t="s">
        <v>1417</v>
      </c>
      <c r="C1267">
        <v>233</v>
      </c>
      <c r="D1267" t="s">
        <v>12</v>
      </c>
      <c r="E1267">
        <v>140</v>
      </c>
      <c r="F1267">
        <v>233</v>
      </c>
      <c r="G1267">
        <v>1003</v>
      </c>
      <c r="H1267" t="s">
        <v>13</v>
      </c>
      <c r="I1267">
        <f t="shared" si="19"/>
        <v>94</v>
      </c>
      <c r="J1267" t="str">
        <f>VLOOKUP(B1267,Таксономия!A:D,4)</f>
        <v xml:space="preserve"> Deltaproteobacteria</v>
      </c>
    </row>
    <row r="1268" spans="1:10" x14ac:dyDescent="0.3">
      <c r="A1268" t="s">
        <v>1416</v>
      </c>
      <c r="B1268" t="s">
        <v>1417</v>
      </c>
      <c r="C1268">
        <v>233</v>
      </c>
      <c r="D1268" t="s">
        <v>874</v>
      </c>
      <c r="E1268">
        <v>1</v>
      </c>
      <c r="F1268">
        <v>46</v>
      </c>
      <c r="G1268">
        <v>4</v>
      </c>
      <c r="H1268" t="s">
        <v>874</v>
      </c>
      <c r="I1268">
        <f t="shared" si="19"/>
        <v>46</v>
      </c>
      <c r="J1268" t="str">
        <f>VLOOKUP(B1268,Таксономия!A:D,4)</f>
        <v xml:space="preserve"> Deltaproteobacteria</v>
      </c>
    </row>
    <row r="1269" spans="1:10" x14ac:dyDescent="0.3">
      <c r="A1269" t="s">
        <v>1418</v>
      </c>
      <c r="B1269" t="s">
        <v>1419</v>
      </c>
      <c r="C1269">
        <v>391</v>
      </c>
      <c r="D1269" t="s">
        <v>12</v>
      </c>
      <c r="E1269">
        <v>42</v>
      </c>
      <c r="F1269">
        <v>106</v>
      </c>
      <c r="G1269">
        <v>1003</v>
      </c>
      <c r="H1269" t="s">
        <v>13</v>
      </c>
      <c r="I1269">
        <f t="shared" si="19"/>
        <v>65</v>
      </c>
      <c r="J1269" t="str">
        <f>VLOOKUP(B1269,Таксономия!A:D,4)</f>
        <v xml:space="preserve"> Deltaproteobacteria</v>
      </c>
    </row>
    <row r="1270" spans="1:10" x14ac:dyDescent="0.3">
      <c r="A1270" t="s">
        <v>1418</v>
      </c>
      <c r="B1270" t="s">
        <v>1419</v>
      </c>
      <c r="C1270">
        <v>391</v>
      </c>
      <c r="D1270" t="s">
        <v>12</v>
      </c>
      <c r="E1270">
        <v>126</v>
      </c>
      <c r="F1270">
        <v>182</v>
      </c>
      <c r="G1270">
        <v>1003</v>
      </c>
      <c r="H1270" t="s">
        <v>13</v>
      </c>
      <c r="I1270">
        <f t="shared" si="19"/>
        <v>57</v>
      </c>
      <c r="J1270" t="str">
        <f>VLOOKUP(B1270,Таксономия!A:D,4)</f>
        <v xml:space="preserve"> Deltaproteobacteria</v>
      </c>
    </row>
    <row r="1271" spans="1:10" x14ac:dyDescent="0.3">
      <c r="A1271" t="s">
        <v>1418</v>
      </c>
      <c r="B1271" t="s">
        <v>1419</v>
      </c>
      <c r="C1271">
        <v>391</v>
      </c>
      <c r="D1271" t="s">
        <v>1420</v>
      </c>
      <c r="E1271">
        <v>231</v>
      </c>
      <c r="F1271">
        <v>327</v>
      </c>
      <c r="G1271">
        <v>1</v>
      </c>
      <c r="H1271" t="s">
        <v>1420</v>
      </c>
      <c r="I1271">
        <f t="shared" si="19"/>
        <v>97</v>
      </c>
      <c r="J1271" t="str">
        <f>VLOOKUP(B1271,Таксономия!A:D,4)</f>
        <v xml:space="preserve"> Deltaproteobacteria</v>
      </c>
    </row>
    <row r="1272" spans="1:10" x14ac:dyDescent="0.3">
      <c r="A1272" t="s">
        <v>1421</v>
      </c>
      <c r="B1272" t="s">
        <v>1422</v>
      </c>
      <c r="C1272">
        <v>250</v>
      </c>
      <c r="D1272" t="s">
        <v>12</v>
      </c>
      <c r="E1272">
        <v>119</v>
      </c>
      <c r="F1272">
        <v>191</v>
      </c>
      <c r="G1272">
        <v>1003</v>
      </c>
      <c r="H1272" t="s">
        <v>13</v>
      </c>
      <c r="I1272">
        <f t="shared" si="19"/>
        <v>73</v>
      </c>
      <c r="J1272" t="str">
        <f>VLOOKUP(B1272,Таксономия!A:D,4)</f>
        <v xml:space="preserve"> Zetaproteobacteria</v>
      </c>
    </row>
    <row r="1273" spans="1:10" x14ac:dyDescent="0.3">
      <c r="A1273" t="s">
        <v>1421</v>
      </c>
      <c r="B1273" t="s">
        <v>1422</v>
      </c>
      <c r="C1273">
        <v>250</v>
      </c>
      <c r="D1273" t="s">
        <v>1423</v>
      </c>
      <c r="E1273">
        <v>1</v>
      </c>
      <c r="F1273">
        <v>79</v>
      </c>
      <c r="G1273">
        <v>252</v>
      </c>
      <c r="H1273" t="s">
        <v>1423</v>
      </c>
      <c r="I1273">
        <f t="shared" si="19"/>
        <v>79</v>
      </c>
      <c r="J1273" t="str">
        <f>VLOOKUP(B1273,Таксономия!A:D,4)</f>
        <v xml:space="preserve"> Zetaproteobacteria</v>
      </c>
    </row>
    <row r="1274" spans="1:10" x14ac:dyDescent="0.3">
      <c r="A1274" t="s">
        <v>1424</v>
      </c>
      <c r="B1274" t="s">
        <v>1425</v>
      </c>
      <c r="C1274">
        <v>655</v>
      </c>
      <c r="D1274" t="s">
        <v>12</v>
      </c>
      <c r="E1274">
        <v>240</v>
      </c>
      <c r="F1274">
        <v>311</v>
      </c>
      <c r="G1274">
        <v>1003</v>
      </c>
      <c r="H1274" t="s">
        <v>13</v>
      </c>
      <c r="I1274">
        <f t="shared" si="19"/>
        <v>72</v>
      </c>
      <c r="J1274" t="str">
        <f>VLOOKUP(B1274,Таксономия!A:D,4)</f>
        <v xml:space="preserve"> Gammaproteobacteria</v>
      </c>
    </row>
    <row r="1275" spans="1:10" x14ac:dyDescent="0.3">
      <c r="A1275" t="s">
        <v>1424</v>
      </c>
      <c r="B1275" t="s">
        <v>1425</v>
      </c>
      <c r="C1275">
        <v>655</v>
      </c>
      <c r="D1275" t="s">
        <v>12</v>
      </c>
      <c r="E1275">
        <v>551</v>
      </c>
      <c r="F1275">
        <v>644</v>
      </c>
      <c r="G1275">
        <v>1003</v>
      </c>
      <c r="H1275" t="s">
        <v>13</v>
      </c>
      <c r="I1275">
        <f t="shared" si="19"/>
        <v>94</v>
      </c>
      <c r="J1275" t="str">
        <f>VLOOKUP(B1275,Таксономия!A:D,4)</f>
        <v xml:space="preserve"> Gammaproteobacteria</v>
      </c>
    </row>
    <row r="1276" spans="1:10" x14ac:dyDescent="0.3">
      <c r="A1276" t="s">
        <v>1426</v>
      </c>
      <c r="B1276" t="s">
        <v>1427</v>
      </c>
      <c r="C1276">
        <v>731</v>
      </c>
      <c r="D1276" t="s">
        <v>12</v>
      </c>
      <c r="E1276">
        <v>311</v>
      </c>
      <c r="F1276">
        <v>371</v>
      </c>
      <c r="G1276">
        <v>1003</v>
      </c>
      <c r="H1276" t="s">
        <v>13</v>
      </c>
      <c r="I1276">
        <f t="shared" si="19"/>
        <v>61</v>
      </c>
      <c r="J1276" t="str">
        <f>VLOOKUP(B1276,Таксономия!A:D,4)</f>
        <v xml:space="preserve"> Gammaproteobacteria</v>
      </c>
    </row>
    <row r="1277" spans="1:10" x14ac:dyDescent="0.3">
      <c r="A1277" t="s">
        <v>1428</v>
      </c>
      <c r="B1277" t="s">
        <v>1429</v>
      </c>
      <c r="C1277">
        <v>639</v>
      </c>
      <c r="D1277" t="s">
        <v>12</v>
      </c>
      <c r="E1277">
        <v>231</v>
      </c>
      <c r="F1277">
        <v>303</v>
      </c>
      <c r="G1277">
        <v>1003</v>
      </c>
      <c r="H1277" t="s">
        <v>13</v>
      </c>
      <c r="I1277">
        <f t="shared" si="19"/>
        <v>73</v>
      </c>
      <c r="J1277" t="str">
        <f>VLOOKUP(B1277,Таксономия!A:D,4)</f>
        <v xml:space="preserve"> Gammaproteobacteria</v>
      </c>
    </row>
    <row r="1278" spans="1:10" x14ac:dyDescent="0.3">
      <c r="A1278" t="s">
        <v>1430</v>
      </c>
      <c r="B1278" t="s">
        <v>1431</v>
      </c>
      <c r="C1278">
        <v>709</v>
      </c>
      <c r="D1278" t="s">
        <v>12</v>
      </c>
      <c r="E1278">
        <v>434</v>
      </c>
      <c r="F1278">
        <v>502</v>
      </c>
      <c r="G1278">
        <v>1003</v>
      </c>
      <c r="H1278" t="s">
        <v>13</v>
      </c>
      <c r="I1278">
        <f t="shared" si="19"/>
        <v>69</v>
      </c>
      <c r="J1278" t="str">
        <f>VLOOKUP(B1278,Таксономия!A:D,4)</f>
        <v xml:space="preserve"> Gammaproteobacteria</v>
      </c>
    </row>
    <row r="1279" spans="1:10" x14ac:dyDescent="0.3">
      <c r="A1279" t="s">
        <v>1432</v>
      </c>
      <c r="B1279" t="s">
        <v>1433</v>
      </c>
      <c r="C1279">
        <v>709</v>
      </c>
      <c r="D1279" t="s">
        <v>12</v>
      </c>
      <c r="E1279">
        <v>431</v>
      </c>
      <c r="F1279">
        <v>502</v>
      </c>
      <c r="G1279">
        <v>1003</v>
      </c>
      <c r="H1279" t="s">
        <v>13</v>
      </c>
      <c r="I1279">
        <f t="shared" si="19"/>
        <v>72</v>
      </c>
      <c r="J1279" t="str">
        <f>VLOOKUP(B1279,Таксономия!A:D,4)</f>
        <v xml:space="preserve"> Gammaproteobacteria</v>
      </c>
    </row>
    <row r="1280" spans="1:10" x14ac:dyDescent="0.3">
      <c r="A1280" t="s">
        <v>1434</v>
      </c>
      <c r="B1280" t="s">
        <v>1435</v>
      </c>
      <c r="C1280">
        <v>650</v>
      </c>
      <c r="D1280" t="s">
        <v>12</v>
      </c>
      <c r="E1280">
        <v>236</v>
      </c>
      <c r="F1280">
        <v>308</v>
      </c>
      <c r="G1280">
        <v>1003</v>
      </c>
      <c r="H1280" t="s">
        <v>13</v>
      </c>
      <c r="I1280">
        <f t="shared" si="19"/>
        <v>73</v>
      </c>
      <c r="J1280" t="str">
        <f>VLOOKUP(B1280,Таксономия!A:D,4)</f>
        <v xml:space="preserve"> Gammaproteobacteria</v>
      </c>
    </row>
    <row r="1281" spans="1:10" x14ac:dyDescent="0.3">
      <c r="A1281" t="s">
        <v>1434</v>
      </c>
      <c r="B1281" t="s">
        <v>1435</v>
      </c>
      <c r="C1281">
        <v>650</v>
      </c>
      <c r="D1281" t="s">
        <v>12</v>
      </c>
      <c r="E1281">
        <v>548</v>
      </c>
      <c r="F1281">
        <v>647</v>
      </c>
      <c r="G1281">
        <v>1003</v>
      </c>
      <c r="H1281" t="s">
        <v>13</v>
      </c>
      <c r="I1281">
        <f t="shared" si="19"/>
        <v>100</v>
      </c>
      <c r="J1281" t="str">
        <f>VLOOKUP(B1281,Таксономия!A:D,4)</f>
        <v xml:space="preserve"> Gammaproteobacteria</v>
      </c>
    </row>
    <row r="1282" spans="1:10" x14ac:dyDescent="0.3">
      <c r="A1282" t="s">
        <v>1436</v>
      </c>
      <c r="B1282" t="s">
        <v>1437</v>
      </c>
      <c r="C1282">
        <v>731</v>
      </c>
      <c r="D1282" t="s">
        <v>12</v>
      </c>
      <c r="E1282">
        <v>311</v>
      </c>
      <c r="F1282">
        <v>371</v>
      </c>
      <c r="G1282">
        <v>1003</v>
      </c>
      <c r="H1282" t="s">
        <v>13</v>
      </c>
      <c r="I1282">
        <f t="shared" si="19"/>
        <v>61</v>
      </c>
      <c r="J1282" t="str">
        <f>VLOOKUP(B1282,Таксономия!A:D,4)</f>
        <v xml:space="preserve"> Gammaproteobacteria</v>
      </c>
    </row>
    <row r="1283" spans="1:10" x14ac:dyDescent="0.3">
      <c r="A1283" t="s">
        <v>1436</v>
      </c>
      <c r="B1283" t="s">
        <v>1437</v>
      </c>
      <c r="C1283">
        <v>731</v>
      </c>
      <c r="D1283" t="s">
        <v>22</v>
      </c>
      <c r="E1283">
        <v>121</v>
      </c>
      <c r="F1283">
        <v>159</v>
      </c>
      <c r="G1283">
        <v>15</v>
      </c>
      <c r="H1283" t="s">
        <v>22</v>
      </c>
      <c r="I1283">
        <f t="shared" ref="I1283:I1346" si="20">F1283-E1283+1</f>
        <v>39</v>
      </c>
      <c r="J1283" t="str">
        <f>VLOOKUP(B1283,Таксономия!A:D,4)</f>
        <v xml:space="preserve"> Gammaproteobacteria</v>
      </c>
    </row>
    <row r="1284" spans="1:10" x14ac:dyDescent="0.3">
      <c r="A1284" t="s">
        <v>1438</v>
      </c>
      <c r="B1284" t="s">
        <v>1439</v>
      </c>
      <c r="C1284">
        <v>639</v>
      </c>
      <c r="D1284" t="s">
        <v>12</v>
      </c>
      <c r="E1284">
        <v>231</v>
      </c>
      <c r="F1284">
        <v>303</v>
      </c>
      <c r="G1284">
        <v>1003</v>
      </c>
      <c r="H1284" t="s">
        <v>13</v>
      </c>
      <c r="I1284">
        <f t="shared" si="20"/>
        <v>73</v>
      </c>
      <c r="J1284" t="str">
        <f>VLOOKUP(B1284,Таксономия!A:D,4)</f>
        <v xml:space="preserve"> Gammaproteobacteria</v>
      </c>
    </row>
    <row r="1285" spans="1:10" x14ac:dyDescent="0.3">
      <c r="A1285" t="s">
        <v>1440</v>
      </c>
      <c r="B1285" t="s">
        <v>1441</v>
      </c>
      <c r="C1285">
        <v>471</v>
      </c>
      <c r="D1285" t="s">
        <v>12</v>
      </c>
      <c r="E1285">
        <v>80</v>
      </c>
      <c r="F1285">
        <v>152</v>
      </c>
      <c r="G1285">
        <v>1003</v>
      </c>
      <c r="H1285" t="s">
        <v>13</v>
      </c>
      <c r="I1285">
        <f t="shared" si="20"/>
        <v>73</v>
      </c>
      <c r="J1285" t="str">
        <f>VLOOKUP(B1285,Таксономия!A:D,4)</f>
        <v xml:space="preserve"> Chlorobia</v>
      </c>
    </row>
    <row r="1286" spans="1:10" x14ac:dyDescent="0.3">
      <c r="A1286" t="s">
        <v>1440</v>
      </c>
      <c r="B1286" t="s">
        <v>1441</v>
      </c>
      <c r="C1286">
        <v>471</v>
      </c>
      <c r="D1286" t="s">
        <v>12</v>
      </c>
      <c r="E1286">
        <v>183</v>
      </c>
      <c r="F1286">
        <v>248</v>
      </c>
      <c r="G1286">
        <v>1003</v>
      </c>
      <c r="H1286" t="s">
        <v>13</v>
      </c>
      <c r="I1286">
        <f t="shared" si="20"/>
        <v>66</v>
      </c>
      <c r="J1286" t="str">
        <f>VLOOKUP(B1286,Таксономия!A:D,4)</f>
        <v xml:space="preserve"> Chlorobia</v>
      </c>
    </row>
    <row r="1287" spans="1:10" x14ac:dyDescent="0.3">
      <c r="A1287" t="s">
        <v>1440</v>
      </c>
      <c r="B1287" t="s">
        <v>1441</v>
      </c>
      <c r="C1287">
        <v>471</v>
      </c>
      <c r="D1287" t="s">
        <v>12</v>
      </c>
      <c r="E1287">
        <v>326</v>
      </c>
      <c r="F1287">
        <v>392</v>
      </c>
      <c r="G1287">
        <v>1003</v>
      </c>
      <c r="H1287" t="s">
        <v>13</v>
      </c>
      <c r="I1287">
        <f t="shared" si="20"/>
        <v>67</v>
      </c>
      <c r="J1287" t="str">
        <f>VLOOKUP(B1287,Таксономия!A:D,4)</f>
        <v xml:space="preserve"> Chlorobia</v>
      </c>
    </row>
    <row r="1288" spans="1:10" x14ac:dyDescent="0.3">
      <c r="A1288" t="s">
        <v>1442</v>
      </c>
      <c r="B1288" t="s">
        <v>1443</v>
      </c>
      <c r="C1288">
        <v>435</v>
      </c>
      <c r="D1288" t="s">
        <v>31</v>
      </c>
      <c r="E1288">
        <v>60</v>
      </c>
      <c r="F1288">
        <v>149</v>
      </c>
      <c r="G1288">
        <v>12531</v>
      </c>
      <c r="H1288" t="s">
        <v>32</v>
      </c>
      <c r="I1288">
        <f t="shared" si="20"/>
        <v>90</v>
      </c>
      <c r="J1288" t="str">
        <f>VLOOKUP(B1288,Таксономия!A:D,4)</f>
        <v xml:space="preserve"> Cytophagia</v>
      </c>
    </row>
    <row r="1289" spans="1:10" x14ac:dyDescent="0.3">
      <c r="A1289" t="s">
        <v>1442</v>
      </c>
      <c r="B1289" t="s">
        <v>1443</v>
      </c>
      <c r="C1289">
        <v>435</v>
      </c>
      <c r="D1289" t="s">
        <v>27</v>
      </c>
      <c r="E1289">
        <v>253</v>
      </c>
      <c r="F1289">
        <v>343</v>
      </c>
      <c r="G1289">
        <v>410</v>
      </c>
      <c r="H1289" t="s">
        <v>28</v>
      </c>
      <c r="I1289">
        <f t="shared" si="20"/>
        <v>91</v>
      </c>
      <c r="J1289" t="str">
        <f>VLOOKUP(B1289,Таксономия!A:D,4)</f>
        <v xml:space="preserve"> Cytophagia</v>
      </c>
    </row>
    <row r="1290" spans="1:10" x14ac:dyDescent="0.3">
      <c r="A1290" t="s">
        <v>1442</v>
      </c>
      <c r="B1290" t="s">
        <v>1443</v>
      </c>
      <c r="C1290">
        <v>435</v>
      </c>
      <c r="D1290" t="s">
        <v>12</v>
      </c>
      <c r="E1290">
        <v>348</v>
      </c>
      <c r="F1290">
        <v>435</v>
      </c>
      <c r="G1290">
        <v>1003</v>
      </c>
      <c r="H1290" t="s">
        <v>13</v>
      </c>
      <c r="I1290">
        <f t="shared" si="20"/>
        <v>88</v>
      </c>
      <c r="J1290" t="str">
        <f>VLOOKUP(B1290,Таксономия!A:D,4)</f>
        <v xml:space="preserve"> Cytophagia</v>
      </c>
    </row>
    <row r="1291" spans="1:10" x14ac:dyDescent="0.3">
      <c r="A1291" t="s">
        <v>1444</v>
      </c>
      <c r="B1291" t="s">
        <v>1445</v>
      </c>
      <c r="C1291">
        <v>220</v>
      </c>
      <c r="D1291" t="s">
        <v>12</v>
      </c>
      <c r="E1291">
        <v>127</v>
      </c>
      <c r="F1291">
        <v>220</v>
      </c>
      <c r="G1291">
        <v>1003</v>
      </c>
      <c r="H1291" t="s">
        <v>13</v>
      </c>
      <c r="I1291">
        <f t="shared" si="20"/>
        <v>94</v>
      </c>
      <c r="J1291" t="str">
        <f>VLOOKUP(B1291,Таксономия!A:D,4)</f>
        <v xml:space="preserve"> Deltaproteobacteria</v>
      </c>
    </row>
    <row r="1292" spans="1:10" x14ac:dyDescent="0.3">
      <c r="A1292" t="s">
        <v>1444</v>
      </c>
      <c r="B1292" t="s">
        <v>1445</v>
      </c>
      <c r="C1292">
        <v>220</v>
      </c>
      <c r="D1292" t="s">
        <v>874</v>
      </c>
      <c r="E1292">
        <v>1</v>
      </c>
      <c r="F1292">
        <v>33</v>
      </c>
      <c r="G1292">
        <v>4</v>
      </c>
      <c r="H1292" t="s">
        <v>874</v>
      </c>
      <c r="I1292">
        <f t="shared" si="20"/>
        <v>33</v>
      </c>
      <c r="J1292" t="str">
        <f>VLOOKUP(B1292,Таксономия!A:D,4)</f>
        <v xml:space="preserve"> Deltaproteobacteria</v>
      </c>
    </row>
    <row r="1293" spans="1:10" x14ac:dyDescent="0.3">
      <c r="A1293" t="s">
        <v>1444</v>
      </c>
      <c r="B1293" t="s">
        <v>1445</v>
      </c>
      <c r="C1293">
        <v>220</v>
      </c>
      <c r="D1293" t="s">
        <v>1446</v>
      </c>
      <c r="E1293">
        <v>34</v>
      </c>
      <c r="F1293">
        <v>126</v>
      </c>
      <c r="G1293">
        <v>1</v>
      </c>
      <c r="H1293" t="s">
        <v>1446</v>
      </c>
      <c r="I1293">
        <f t="shared" si="20"/>
        <v>93</v>
      </c>
      <c r="J1293" t="str">
        <f>VLOOKUP(B1293,Таксономия!A:D,4)</f>
        <v xml:space="preserve"> Deltaproteobacteria</v>
      </c>
    </row>
    <row r="1294" spans="1:10" x14ac:dyDescent="0.3">
      <c r="A1294" t="s">
        <v>1447</v>
      </c>
      <c r="B1294" t="s">
        <v>1448</v>
      </c>
      <c r="C1294">
        <v>213</v>
      </c>
      <c r="D1294" t="s">
        <v>27</v>
      </c>
      <c r="E1294">
        <v>29</v>
      </c>
      <c r="F1294">
        <v>115</v>
      </c>
      <c r="G1294">
        <v>410</v>
      </c>
      <c r="H1294" t="s">
        <v>28</v>
      </c>
      <c r="I1294">
        <f t="shared" si="20"/>
        <v>87</v>
      </c>
      <c r="J1294" t="str">
        <f>VLOOKUP(B1294,Таксономия!A:D,4)</f>
        <v xml:space="preserve"> Deltaproteobacteria</v>
      </c>
    </row>
    <row r="1295" spans="1:10" x14ac:dyDescent="0.3">
      <c r="A1295" t="s">
        <v>1447</v>
      </c>
      <c r="B1295" t="s">
        <v>1448</v>
      </c>
      <c r="C1295">
        <v>213</v>
      </c>
      <c r="D1295" t="s">
        <v>12</v>
      </c>
      <c r="E1295">
        <v>120</v>
      </c>
      <c r="F1295">
        <v>213</v>
      </c>
      <c r="G1295">
        <v>1003</v>
      </c>
      <c r="H1295" t="s">
        <v>13</v>
      </c>
      <c r="I1295">
        <f t="shared" si="20"/>
        <v>94</v>
      </c>
      <c r="J1295" t="str">
        <f>VLOOKUP(B1295,Таксономия!A:D,4)</f>
        <v xml:space="preserve"> Deltaproteobacteria</v>
      </c>
    </row>
    <row r="1296" spans="1:10" x14ac:dyDescent="0.3">
      <c r="A1296" t="s">
        <v>1449</v>
      </c>
      <c r="B1296" t="s">
        <v>1450</v>
      </c>
      <c r="C1296">
        <v>215</v>
      </c>
      <c r="D1296" t="s">
        <v>12</v>
      </c>
      <c r="E1296">
        <v>125</v>
      </c>
      <c r="F1296">
        <v>215</v>
      </c>
      <c r="G1296">
        <v>1003</v>
      </c>
      <c r="H1296" t="s">
        <v>13</v>
      </c>
      <c r="I1296">
        <f t="shared" si="20"/>
        <v>91</v>
      </c>
      <c r="J1296" t="str">
        <f>VLOOKUP(B1296,Таксономия!A:D,4)</f>
        <v xml:space="preserve"> Deltaproteobacteria</v>
      </c>
    </row>
    <row r="1297" spans="1:10" x14ac:dyDescent="0.3">
      <c r="A1297" t="s">
        <v>1451</v>
      </c>
      <c r="B1297" t="s">
        <v>1452</v>
      </c>
      <c r="C1297">
        <v>656</v>
      </c>
      <c r="D1297" t="s">
        <v>12</v>
      </c>
      <c r="E1297">
        <v>387</v>
      </c>
      <c r="F1297">
        <v>455</v>
      </c>
      <c r="G1297">
        <v>1003</v>
      </c>
      <c r="H1297" t="s">
        <v>13</v>
      </c>
      <c r="I1297">
        <f t="shared" si="20"/>
        <v>69</v>
      </c>
      <c r="J1297" t="str">
        <f>VLOOKUP(B1297,Таксономия!A:D,4)</f>
        <v xml:space="preserve"> Epsilonproteobacteria</v>
      </c>
    </row>
    <row r="1298" spans="1:10" x14ac:dyDescent="0.3">
      <c r="A1298" t="s">
        <v>1451</v>
      </c>
      <c r="B1298" t="s">
        <v>1452</v>
      </c>
      <c r="C1298">
        <v>656</v>
      </c>
      <c r="D1298" t="s">
        <v>60</v>
      </c>
      <c r="E1298">
        <v>45</v>
      </c>
      <c r="F1298">
        <v>326</v>
      </c>
      <c r="G1298">
        <v>36</v>
      </c>
      <c r="H1298" t="s">
        <v>60</v>
      </c>
      <c r="I1298">
        <f t="shared" si="20"/>
        <v>282</v>
      </c>
      <c r="J1298" t="str">
        <f>VLOOKUP(B1298,Таксономия!A:D,4)</f>
        <v xml:space="preserve"> Epsilonproteobacteria</v>
      </c>
    </row>
    <row r="1299" spans="1:10" x14ac:dyDescent="0.3">
      <c r="A1299" t="s">
        <v>1453</v>
      </c>
      <c r="B1299" t="s">
        <v>1454</v>
      </c>
      <c r="C1299">
        <v>644</v>
      </c>
      <c r="D1299" t="s">
        <v>98</v>
      </c>
      <c r="E1299">
        <v>188</v>
      </c>
      <c r="F1299">
        <v>289</v>
      </c>
      <c r="G1299">
        <v>1009</v>
      </c>
      <c r="H1299" t="s">
        <v>99</v>
      </c>
      <c r="I1299">
        <f t="shared" si="20"/>
        <v>102</v>
      </c>
      <c r="J1299" t="str">
        <f>VLOOKUP(B1299,Таксономия!A:D,4)</f>
        <v xml:space="preserve"> Alphaproteobacteria</v>
      </c>
    </row>
    <row r="1300" spans="1:10" x14ac:dyDescent="0.3">
      <c r="A1300" t="s">
        <v>1453</v>
      </c>
      <c r="B1300" t="s">
        <v>1454</v>
      </c>
      <c r="C1300">
        <v>644</v>
      </c>
      <c r="D1300" t="s">
        <v>12</v>
      </c>
      <c r="E1300">
        <v>519</v>
      </c>
      <c r="F1300">
        <v>583</v>
      </c>
      <c r="G1300">
        <v>1003</v>
      </c>
      <c r="H1300" t="s">
        <v>13</v>
      </c>
      <c r="I1300">
        <f t="shared" si="20"/>
        <v>65</v>
      </c>
      <c r="J1300" t="str">
        <f>VLOOKUP(B1300,Таксономия!A:D,4)</f>
        <v xml:space="preserve"> Alphaproteobacteria</v>
      </c>
    </row>
    <row r="1301" spans="1:10" x14ac:dyDescent="0.3">
      <c r="A1301" t="s">
        <v>1455</v>
      </c>
      <c r="B1301" t="s">
        <v>1456</v>
      </c>
      <c r="C1301">
        <v>307</v>
      </c>
      <c r="D1301" t="s">
        <v>12</v>
      </c>
      <c r="E1301">
        <v>42</v>
      </c>
      <c r="F1301">
        <v>122</v>
      </c>
      <c r="G1301">
        <v>1003</v>
      </c>
      <c r="H1301" t="s">
        <v>13</v>
      </c>
      <c r="I1301">
        <f t="shared" si="20"/>
        <v>81</v>
      </c>
      <c r="J1301" t="str">
        <f>VLOOKUP(B1301,Таксономия!A:D,4)</f>
        <v xml:space="preserve"> Acidobacteriales</v>
      </c>
    </row>
    <row r="1302" spans="1:10" x14ac:dyDescent="0.3">
      <c r="A1302" t="s">
        <v>1455</v>
      </c>
      <c r="B1302" t="s">
        <v>1456</v>
      </c>
      <c r="C1302">
        <v>307</v>
      </c>
      <c r="D1302" t="s">
        <v>158</v>
      </c>
      <c r="E1302">
        <v>135</v>
      </c>
      <c r="F1302">
        <v>175</v>
      </c>
      <c r="G1302">
        <v>1252</v>
      </c>
      <c r="H1302" t="s">
        <v>159</v>
      </c>
      <c r="I1302">
        <f t="shared" si="20"/>
        <v>41</v>
      </c>
      <c r="J1302" t="str">
        <f>VLOOKUP(B1302,Таксономия!A:D,4)</f>
        <v xml:space="preserve"> Acidobacteriales</v>
      </c>
    </row>
    <row r="1303" spans="1:10" x14ac:dyDescent="0.3">
      <c r="A1303" t="s">
        <v>1455</v>
      </c>
      <c r="B1303" t="s">
        <v>1456</v>
      </c>
      <c r="C1303">
        <v>307</v>
      </c>
      <c r="D1303" t="s">
        <v>158</v>
      </c>
      <c r="E1303">
        <v>182</v>
      </c>
      <c r="F1303">
        <v>226</v>
      </c>
      <c r="G1303">
        <v>1252</v>
      </c>
      <c r="H1303" t="s">
        <v>159</v>
      </c>
      <c r="I1303">
        <f t="shared" si="20"/>
        <v>45</v>
      </c>
      <c r="J1303" t="str">
        <f>VLOOKUP(B1303,Таксономия!A:D,4)</f>
        <v xml:space="preserve"> Acidobacteriales</v>
      </c>
    </row>
    <row r="1304" spans="1:10" x14ac:dyDescent="0.3">
      <c r="A1304" t="s">
        <v>1455</v>
      </c>
      <c r="B1304" t="s">
        <v>1456</v>
      </c>
      <c r="C1304">
        <v>307</v>
      </c>
      <c r="D1304" t="s">
        <v>158</v>
      </c>
      <c r="E1304">
        <v>232</v>
      </c>
      <c r="F1304">
        <v>273</v>
      </c>
      <c r="G1304">
        <v>1252</v>
      </c>
      <c r="H1304" t="s">
        <v>159</v>
      </c>
      <c r="I1304">
        <f t="shared" si="20"/>
        <v>42</v>
      </c>
      <c r="J1304" t="str">
        <f>VLOOKUP(B1304,Таксономия!A:D,4)</f>
        <v xml:space="preserve"> Acidobacteriales</v>
      </c>
    </row>
    <row r="1305" spans="1:10" x14ac:dyDescent="0.3">
      <c r="A1305" t="s">
        <v>1457</v>
      </c>
      <c r="B1305" t="s">
        <v>1458</v>
      </c>
      <c r="C1305">
        <v>238</v>
      </c>
      <c r="D1305" t="s">
        <v>12</v>
      </c>
      <c r="E1305">
        <v>126</v>
      </c>
      <c r="F1305">
        <v>194</v>
      </c>
      <c r="G1305">
        <v>1003</v>
      </c>
      <c r="H1305" t="s">
        <v>13</v>
      </c>
      <c r="I1305">
        <f t="shared" si="20"/>
        <v>69</v>
      </c>
      <c r="J1305" t="str">
        <f>VLOOKUP(B1305,Таксономия!A:D,4)</f>
        <v xml:space="preserve"> Acidobacteriales</v>
      </c>
    </row>
    <row r="1306" spans="1:10" x14ac:dyDescent="0.3">
      <c r="A1306" t="s">
        <v>1459</v>
      </c>
      <c r="B1306" t="s">
        <v>1460</v>
      </c>
      <c r="C1306">
        <v>664</v>
      </c>
      <c r="D1306" t="s">
        <v>98</v>
      </c>
      <c r="E1306">
        <v>256</v>
      </c>
      <c r="F1306">
        <v>338</v>
      </c>
      <c r="G1306">
        <v>1009</v>
      </c>
      <c r="H1306" t="s">
        <v>99</v>
      </c>
      <c r="I1306">
        <f t="shared" si="20"/>
        <v>83</v>
      </c>
      <c r="J1306" t="str">
        <f>VLOOKUP(B1306,Таксономия!A:D,4)</f>
        <v xml:space="preserve"> Acidobacteriales</v>
      </c>
    </row>
    <row r="1307" spans="1:10" x14ac:dyDescent="0.3">
      <c r="A1307" t="s">
        <v>1459</v>
      </c>
      <c r="B1307" t="s">
        <v>1460</v>
      </c>
      <c r="C1307">
        <v>664</v>
      </c>
      <c r="D1307" t="s">
        <v>12</v>
      </c>
      <c r="E1307">
        <v>136</v>
      </c>
      <c r="F1307">
        <v>212</v>
      </c>
      <c r="G1307">
        <v>1003</v>
      </c>
      <c r="H1307" t="s">
        <v>13</v>
      </c>
      <c r="I1307">
        <f t="shared" si="20"/>
        <v>77</v>
      </c>
      <c r="J1307" t="str">
        <f>VLOOKUP(B1307,Таксономия!A:D,4)</f>
        <v xml:space="preserve"> Acidobacteriales</v>
      </c>
    </row>
    <row r="1308" spans="1:10" x14ac:dyDescent="0.3">
      <c r="A1308" t="s">
        <v>1461</v>
      </c>
      <c r="B1308" t="s">
        <v>1462</v>
      </c>
      <c r="C1308">
        <v>95</v>
      </c>
      <c r="D1308" t="s">
        <v>12</v>
      </c>
      <c r="E1308">
        <v>35</v>
      </c>
      <c r="F1308">
        <v>94</v>
      </c>
      <c r="G1308">
        <v>1003</v>
      </c>
      <c r="H1308" t="s">
        <v>13</v>
      </c>
      <c r="I1308">
        <f t="shared" si="20"/>
        <v>60</v>
      </c>
      <c r="J1308" t="str">
        <f>VLOOKUP(B1308,Таксономия!A:D,4)</f>
        <v xml:space="preserve"> Deltaproteobacteria</v>
      </c>
    </row>
    <row r="1309" spans="1:10" x14ac:dyDescent="0.3">
      <c r="A1309" t="s">
        <v>1463</v>
      </c>
      <c r="B1309" t="s">
        <v>1464</v>
      </c>
      <c r="C1309">
        <v>95</v>
      </c>
      <c r="D1309" t="s">
        <v>12</v>
      </c>
      <c r="E1309">
        <v>33</v>
      </c>
      <c r="F1309">
        <v>94</v>
      </c>
      <c r="G1309">
        <v>1003</v>
      </c>
      <c r="H1309" t="s">
        <v>13</v>
      </c>
      <c r="I1309">
        <f t="shared" si="20"/>
        <v>62</v>
      </c>
      <c r="J1309" t="str">
        <f>VLOOKUP(B1309,Таксономия!A:D,4)</f>
        <v xml:space="preserve"> Deltaproteobacteria</v>
      </c>
    </row>
    <row r="1310" spans="1:10" x14ac:dyDescent="0.3">
      <c r="A1310" t="s">
        <v>1465</v>
      </c>
      <c r="B1310" t="s">
        <v>1466</v>
      </c>
      <c r="C1310">
        <v>162</v>
      </c>
      <c r="D1310" t="s">
        <v>12</v>
      </c>
      <c r="E1310">
        <v>105</v>
      </c>
      <c r="F1310">
        <v>160</v>
      </c>
      <c r="G1310">
        <v>1003</v>
      </c>
      <c r="H1310" t="s">
        <v>13</v>
      </c>
      <c r="I1310">
        <f t="shared" si="20"/>
        <v>56</v>
      </c>
      <c r="J1310" t="str">
        <f>VLOOKUP(B1310,Таксономия!A:D,4)</f>
        <v xml:space="preserve"> Deltaproteobacteria</v>
      </c>
    </row>
    <row r="1311" spans="1:10" x14ac:dyDescent="0.3">
      <c r="A1311" t="s">
        <v>1467</v>
      </c>
      <c r="B1311" t="s">
        <v>1468</v>
      </c>
      <c r="C1311">
        <v>107</v>
      </c>
      <c r="D1311" t="s">
        <v>12</v>
      </c>
      <c r="E1311">
        <v>40</v>
      </c>
      <c r="F1311">
        <v>106</v>
      </c>
      <c r="G1311">
        <v>1003</v>
      </c>
      <c r="H1311" t="s">
        <v>13</v>
      </c>
      <c r="I1311">
        <f t="shared" si="20"/>
        <v>67</v>
      </c>
      <c r="J1311" t="str">
        <f>VLOOKUP(B1311,Таксономия!A:D,4)</f>
        <v xml:space="preserve"> Deltaproteobacteria</v>
      </c>
    </row>
    <row r="1312" spans="1:10" x14ac:dyDescent="0.3">
      <c r="A1312" t="s">
        <v>1469</v>
      </c>
      <c r="B1312" t="s">
        <v>1470</v>
      </c>
      <c r="C1312">
        <v>102</v>
      </c>
      <c r="D1312" t="s">
        <v>12</v>
      </c>
      <c r="E1312">
        <v>39</v>
      </c>
      <c r="F1312">
        <v>101</v>
      </c>
      <c r="G1312">
        <v>1003</v>
      </c>
      <c r="H1312" t="s">
        <v>13</v>
      </c>
      <c r="I1312">
        <f t="shared" si="20"/>
        <v>63</v>
      </c>
      <c r="J1312" t="str">
        <f>VLOOKUP(B1312,Таксономия!A:D,4)</f>
        <v xml:space="preserve"> Deltaproteobacteria.</v>
      </c>
    </row>
    <row r="1313" spans="1:10" x14ac:dyDescent="0.3">
      <c r="A1313" t="s">
        <v>1471</v>
      </c>
      <c r="B1313" t="s">
        <v>1472</v>
      </c>
      <c r="C1313">
        <v>121</v>
      </c>
      <c r="D1313" t="s">
        <v>12</v>
      </c>
      <c r="E1313">
        <v>44</v>
      </c>
      <c r="F1313">
        <v>111</v>
      </c>
      <c r="G1313">
        <v>1003</v>
      </c>
      <c r="H1313" t="s">
        <v>13</v>
      </c>
      <c r="I1313">
        <f t="shared" si="20"/>
        <v>68</v>
      </c>
      <c r="J1313" t="str">
        <f>VLOOKUP(B1313,Таксономия!A:D,4)</f>
        <v xml:space="preserve"> Deltaproteobacteria.</v>
      </c>
    </row>
    <row r="1314" spans="1:10" x14ac:dyDescent="0.3">
      <c r="A1314" t="s">
        <v>1473</v>
      </c>
      <c r="B1314" t="s">
        <v>1474</v>
      </c>
      <c r="C1314">
        <v>387</v>
      </c>
      <c r="D1314" t="s">
        <v>396</v>
      </c>
      <c r="E1314">
        <v>10</v>
      </c>
      <c r="F1314">
        <v>215</v>
      </c>
      <c r="G1314">
        <v>2644</v>
      </c>
      <c r="H1314" t="s">
        <v>397</v>
      </c>
      <c r="I1314">
        <f t="shared" si="20"/>
        <v>206</v>
      </c>
      <c r="J1314" t="str">
        <f>VLOOKUP(B1314,Таксономия!A:D,4)</f>
        <v xml:space="preserve"> Deltaproteobacteria.</v>
      </c>
    </row>
    <row r="1315" spans="1:10" x14ac:dyDescent="0.3">
      <c r="A1315" t="s">
        <v>1473</v>
      </c>
      <c r="B1315" t="s">
        <v>1474</v>
      </c>
      <c r="C1315">
        <v>387</v>
      </c>
      <c r="D1315" t="s">
        <v>12</v>
      </c>
      <c r="E1315">
        <v>248</v>
      </c>
      <c r="F1315">
        <v>308</v>
      </c>
      <c r="G1315">
        <v>1003</v>
      </c>
      <c r="H1315" t="s">
        <v>13</v>
      </c>
      <c r="I1315">
        <f t="shared" si="20"/>
        <v>61</v>
      </c>
      <c r="J1315" t="str">
        <f>VLOOKUP(B1315,Таксономия!A:D,4)</f>
        <v xml:space="preserve"> Deltaproteobacteria.</v>
      </c>
    </row>
    <row r="1316" spans="1:10" x14ac:dyDescent="0.3">
      <c r="A1316" t="s">
        <v>1473</v>
      </c>
      <c r="B1316" t="s">
        <v>1474</v>
      </c>
      <c r="C1316">
        <v>387</v>
      </c>
      <c r="D1316" t="s">
        <v>12</v>
      </c>
      <c r="E1316">
        <v>326</v>
      </c>
      <c r="F1316">
        <v>387</v>
      </c>
      <c r="G1316">
        <v>1003</v>
      </c>
      <c r="H1316" t="s">
        <v>13</v>
      </c>
      <c r="I1316">
        <f t="shared" si="20"/>
        <v>62</v>
      </c>
      <c r="J1316" t="str">
        <f>VLOOKUP(B1316,Таксономия!A:D,4)</f>
        <v xml:space="preserve"> Deltaproteobacteria.</v>
      </c>
    </row>
    <row r="1317" spans="1:10" x14ac:dyDescent="0.3">
      <c r="A1317" t="s">
        <v>1475</v>
      </c>
      <c r="B1317" t="s">
        <v>1476</v>
      </c>
      <c r="C1317">
        <v>201</v>
      </c>
      <c r="D1317" t="s">
        <v>12</v>
      </c>
      <c r="E1317">
        <v>59</v>
      </c>
      <c r="F1317">
        <v>143</v>
      </c>
      <c r="G1317">
        <v>1003</v>
      </c>
      <c r="H1317" t="s">
        <v>13</v>
      </c>
      <c r="I1317">
        <f t="shared" si="20"/>
        <v>85</v>
      </c>
      <c r="J1317" t="str">
        <f>VLOOKUP(B1317,Таксономия!A:D,4)</f>
        <v xml:space="preserve"> Planctomycetia</v>
      </c>
    </row>
    <row r="1318" spans="1:10" x14ac:dyDescent="0.3">
      <c r="A1318" t="s">
        <v>1475</v>
      </c>
      <c r="B1318" t="s">
        <v>1476</v>
      </c>
      <c r="C1318">
        <v>201</v>
      </c>
      <c r="D1318" t="s">
        <v>12</v>
      </c>
      <c r="E1318">
        <v>97</v>
      </c>
      <c r="F1318">
        <v>191</v>
      </c>
      <c r="G1318">
        <v>1003</v>
      </c>
      <c r="H1318" t="s">
        <v>13</v>
      </c>
      <c r="I1318">
        <f t="shared" si="20"/>
        <v>95</v>
      </c>
      <c r="J1318" t="str">
        <f>VLOOKUP(B1318,Таксономия!A:D,4)</f>
        <v xml:space="preserve"> Planctomycetia</v>
      </c>
    </row>
    <row r="1319" spans="1:10" x14ac:dyDescent="0.3">
      <c r="A1319" t="s">
        <v>1477</v>
      </c>
      <c r="B1319" t="s">
        <v>1478</v>
      </c>
      <c r="C1319">
        <v>338</v>
      </c>
      <c r="D1319" t="s">
        <v>12</v>
      </c>
      <c r="E1319">
        <v>27</v>
      </c>
      <c r="F1319">
        <v>83</v>
      </c>
      <c r="G1319">
        <v>1003</v>
      </c>
      <c r="H1319" t="s">
        <v>13</v>
      </c>
      <c r="I1319">
        <f t="shared" si="20"/>
        <v>57</v>
      </c>
      <c r="J1319" t="str">
        <f>VLOOKUP(B1319,Таксономия!A:D,4)</f>
        <v xml:space="preserve"> Planctomycetia</v>
      </c>
    </row>
    <row r="1320" spans="1:10" x14ac:dyDescent="0.3">
      <c r="A1320" t="s">
        <v>1477</v>
      </c>
      <c r="B1320" t="s">
        <v>1478</v>
      </c>
      <c r="C1320">
        <v>338</v>
      </c>
      <c r="D1320" t="s">
        <v>12</v>
      </c>
      <c r="E1320">
        <v>102</v>
      </c>
      <c r="F1320">
        <v>160</v>
      </c>
      <c r="G1320">
        <v>1003</v>
      </c>
      <c r="H1320" t="s">
        <v>13</v>
      </c>
      <c r="I1320">
        <f t="shared" si="20"/>
        <v>59</v>
      </c>
      <c r="J1320" t="str">
        <f>VLOOKUP(B1320,Таксономия!A:D,4)</f>
        <v xml:space="preserve"> Planctomycetia</v>
      </c>
    </row>
    <row r="1321" spans="1:10" x14ac:dyDescent="0.3">
      <c r="A1321" t="s">
        <v>1479</v>
      </c>
      <c r="B1321" t="s">
        <v>1480</v>
      </c>
      <c r="C1321">
        <v>218</v>
      </c>
      <c r="D1321" t="s">
        <v>27</v>
      </c>
      <c r="E1321">
        <v>34</v>
      </c>
      <c r="F1321">
        <v>102</v>
      </c>
      <c r="G1321">
        <v>410</v>
      </c>
      <c r="H1321" t="s">
        <v>28</v>
      </c>
      <c r="I1321">
        <f t="shared" si="20"/>
        <v>69</v>
      </c>
      <c r="J1321" t="str">
        <f>VLOOKUP(B1321,Таксономия!A:D,4)</f>
        <v xml:space="preserve"> Alphaproteobacteria</v>
      </c>
    </row>
    <row r="1322" spans="1:10" x14ac:dyDescent="0.3">
      <c r="A1322" t="s">
        <v>1479</v>
      </c>
      <c r="B1322" t="s">
        <v>1480</v>
      </c>
      <c r="C1322">
        <v>218</v>
      </c>
      <c r="D1322" t="s">
        <v>12</v>
      </c>
      <c r="E1322">
        <v>126</v>
      </c>
      <c r="F1322">
        <v>218</v>
      </c>
      <c r="G1322">
        <v>1003</v>
      </c>
      <c r="H1322" t="s">
        <v>13</v>
      </c>
      <c r="I1322">
        <f t="shared" si="20"/>
        <v>93</v>
      </c>
      <c r="J1322" t="str">
        <f>VLOOKUP(B1322,Таксономия!A:D,4)</f>
        <v xml:space="preserve"> Alphaproteobacteria</v>
      </c>
    </row>
    <row r="1323" spans="1:10" x14ac:dyDescent="0.3">
      <c r="A1323" t="s">
        <v>1481</v>
      </c>
      <c r="B1323" t="s">
        <v>1482</v>
      </c>
      <c r="C1323">
        <v>439</v>
      </c>
      <c r="D1323" t="s">
        <v>31</v>
      </c>
      <c r="E1323">
        <v>48</v>
      </c>
      <c r="F1323">
        <v>138</v>
      </c>
      <c r="G1323">
        <v>12531</v>
      </c>
      <c r="H1323" t="s">
        <v>32</v>
      </c>
      <c r="I1323">
        <f t="shared" si="20"/>
        <v>91</v>
      </c>
      <c r="J1323" t="str">
        <f>VLOOKUP(B1323,Таксономия!A:D,4)</f>
        <v xml:space="preserve"> Alphaproteobacteria</v>
      </c>
    </row>
    <row r="1324" spans="1:10" x14ac:dyDescent="0.3">
      <c r="A1324" t="s">
        <v>1481</v>
      </c>
      <c r="B1324" t="s">
        <v>1482</v>
      </c>
      <c r="C1324">
        <v>439</v>
      </c>
      <c r="D1324" t="s">
        <v>12</v>
      </c>
      <c r="E1324">
        <v>352</v>
      </c>
      <c r="F1324">
        <v>439</v>
      </c>
      <c r="G1324">
        <v>1003</v>
      </c>
      <c r="H1324" t="s">
        <v>13</v>
      </c>
      <c r="I1324">
        <f t="shared" si="20"/>
        <v>88</v>
      </c>
      <c r="J1324" t="str">
        <f>VLOOKUP(B1324,Таксономия!A:D,4)</f>
        <v xml:space="preserve"> Alphaproteobacteria</v>
      </c>
    </row>
    <row r="1325" spans="1:10" x14ac:dyDescent="0.3">
      <c r="A1325" t="s">
        <v>1481</v>
      </c>
      <c r="B1325" t="s">
        <v>1482</v>
      </c>
      <c r="C1325">
        <v>439</v>
      </c>
      <c r="D1325" t="s">
        <v>69</v>
      </c>
      <c r="E1325">
        <v>152</v>
      </c>
      <c r="F1325">
        <v>260</v>
      </c>
      <c r="G1325">
        <v>99</v>
      </c>
      <c r="H1325" t="s">
        <v>69</v>
      </c>
      <c r="I1325">
        <f t="shared" si="20"/>
        <v>109</v>
      </c>
      <c r="J1325" t="str">
        <f>VLOOKUP(B1325,Таксономия!A:D,4)</f>
        <v xml:space="preserve"> Alphaproteobacteria</v>
      </c>
    </row>
    <row r="1326" spans="1:10" x14ac:dyDescent="0.3">
      <c r="A1326" t="s">
        <v>1483</v>
      </c>
      <c r="B1326" t="s">
        <v>1484</v>
      </c>
      <c r="C1326">
        <v>195</v>
      </c>
      <c r="D1326" t="s">
        <v>12</v>
      </c>
      <c r="E1326">
        <v>114</v>
      </c>
      <c r="F1326">
        <v>186</v>
      </c>
      <c r="G1326">
        <v>1003</v>
      </c>
      <c r="H1326" t="s">
        <v>13</v>
      </c>
      <c r="I1326">
        <f t="shared" si="20"/>
        <v>73</v>
      </c>
      <c r="J1326" t="str">
        <f>VLOOKUP(B1326,Таксономия!A:D,4)</f>
        <v xml:space="preserve"> Gammaproteobacteria</v>
      </c>
    </row>
    <row r="1327" spans="1:10" x14ac:dyDescent="0.3">
      <c r="A1327" t="s">
        <v>1485</v>
      </c>
      <c r="B1327" t="s">
        <v>1486</v>
      </c>
      <c r="C1327">
        <v>826</v>
      </c>
      <c r="D1327" t="s">
        <v>12</v>
      </c>
      <c r="E1327">
        <v>316</v>
      </c>
      <c r="F1327">
        <v>399</v>
      </c>
      <c r="G1327">
        <v>1003</v>
      </c>
      <c r="H1327" t="s">
        <v>13</v>
      </c>
      <c r="I1327">
        <f t="shared" si="20"/>
        <v>84</v>
      </c>
      <c r="J1327" t="str">
        <f>VLOOKUP(B1327,Таксономия!A:D,4)</f>
        <v xml:space="preserve"> Betaproteobacteria</v>
      </c>
    </row>
    <row r="1328" spans="1:10" x14ac:dyDescent="0.3">
      <c r="A1328" t="s">
        <v>1485</v>
      </c>
      <c r="B1328" t="s">
        <v>1486</v>
      </c>
      <c r="C1328">
        <v>826</v>
      </c>
      <c r="D1328" t="s">
        <v>1487</v>
      </c>
      <c r="E1328">
        <v>1</v>
      </c>
      <c r="F1328">
        <v>126</v>
      </c>
      <c r="G1328">
        <v>50</v>
      </c>
      <c r="H1328" t="s">
        <v>1487</v>
      </c>
      <c r="I1328">
        <f t="shared" si="20"/>
        <v>126</v>
      </c>
      <c r="J1328" t="str">
        <f>VLOOKUP(B1328,Таксономия!A:D,4)</f>
        <v xml:space="preserve"> Betaproteobacteria</v>
      </c>
    </row>
    <row r="1329" spans="1:10" x14ac:dyDescent="0.3">
      <c r="A1329" t="s">
        <v>1488</v>
      </c>
      <c r="B1329" t="s">
        <v>1489</v>
      </c>
      <c r="C1329">
        <v>885</v>
      </c>
      <c r="D1329" t="s">
        <v>12</v>
      </c>
      <c r="E1329">
        <v>360</v>
      </c>
      <c r="F1329">
        <v>434</v>
      </c>
      <c r="G1329">
        <v>1003</v>
      </c>
      <c r="H1329" t="s">
        <v>13</v>
      </c>
      <c r="I1329">
        <f t="shared" si="20"/>
        <v>75</v>
      </c>
      <c r="J1329" t="str">
        <f>VLOOKUP(B1329,Таксономия!A:D,4)</f>
        <v xml:space="preserve"> Betaproteobacteria</v>
      </c>
    </row>
    <row r="1330" spans="1:10" x14ac:dyDescent="0.3">
      <c r="A1330" t="s">
        <v>1488</v>
      </c>
      <c r="B1330" t="s">
        <v>1489</v>
      </c>
      <c r="C1330">
        <v>885</v>
      </c>
      <c r="D1330" t="s">
        <v>402</v>
      </c>
      <c r="E1330">
        <v>61</v>
      </c>
      <c r="F1330">
        <v>319</v>
      </c>
      <c r="G1330">
        <v>15</v>
      </c>
      <c r="H1330" t="s">
        <v>402</v>
      </c>
      <c r="I1330">
        <f t="shared" si="20"/>
        <v>259</v>
      </c>
      <c r="J1330" t="str">
        <f>VLOOKUP(B1330,Таксономия!A:D,4)</f>
        <v xml:space="preserve"> Betaproteobacteria</v>
      </c>
    </row>
    <row r="1331" spans="1:10" x14ac:dyDescent="0.3">
      <c r="A1331" t="s">
        <v>1490</v>
      </c>
      <c r="B1331" t="s">
        <v>1491</v>
      </c>
      <c r="C1331">
        <v>945</v>
      </c>
      <c r="D1331" t="s">
        <v>12</v>
      </c>
      <c r="E1331">
        <v>381</v>
      </c>
      <c r="F1331">
        <v>473</v>
      </c>
      <c r="G1331">
        <v>1003</v>
      </c>
      <c r="H1331" t="s">
        <v>13</v>
      </c>
      <c r="I1331">
        <f t="shared" si="20"/>
        <v>93</v>
      </c>
      <c r="J1331" t="str">
        <f>VLOOKUP(B1331,Таксономия!A:D,4)</f>
        <v xml:space="preserve"> Betaproteobacteria</v>
      </c>
    </row>
    <row r="1332" spans="1:10" x14ac:dyDescent="0.3">
      <c r="A1332" t="s">
        <v>1492</v>
      </c>
      <c r="B1332" t="s">
        <v>1493</v>
      </c>
      <c r="C1332">
        <v>211</v>
      </c>
      <c r="D1332" t="s">
        <v>12</v>
      </c>
      <c r="E1332">
        <v>43</v>
      </c>
      <c r="F1332">
        <v>119</v>
      </c>
      <c r="G1332">
        <v>1003</v>
      </c>
      <c r="H1332" t="s">
        <v>13</v>
      </c>
      <c r="I1332">
        <f t="shared" si="20"/>
        <v>77</v>
      </c>
      <c r="J1332" t="str">
        <f>VLOOKUP(B1332,Таксономия!A:D,4)</f>
        <v xml:space="preserve"> Clostridia</v>
      </c>
    </row>
    <row r="1333" spans="1:10" x14ac:dyDescent="0.3">
      <c r="A1333" t="s">
        <v>1494</v>
      </c>
      <c r="B1333" t="s">
        <v>1495</v>
      </c>
      <c r="C1333">
        <v>147</v>
      </c>
      <c r="D1333" t="s">
        <v>12</v>
      </c>
      <c r="E1333">
        <v>77</v>
      </c>
      <c r="F1333">
        <v>140</v>
      </c>
      <c r="G1333">
        <v>1003</v>
      </c>
      <c r="H1333" t="s">
        <v>13</v>
      </c>
      <c r="I1333">
        <f t="shared" si="20"/>
        <v>64</v>
      </c>
      <c r="J1333" t="str">
        <f>VLOOKUP(B1333,Таксономия!A:D,4)</f>
        <v xml:space="preserve"> Clostridia</v>
      </c>
    </row>
    <row r="1334" spans="1:10" x14ac:dyDescent="0.3">
      <c r="A1334" t="s">
        <v>1496</v>
      </c>
      <c r="B1334" t="s">
        <v>1497</v>
      </c>
      <c r="C1334">
        <v>447</v>
      </c>
      <c r="D1334" t="s">
        <v>31</v>
      </c>
      <c r="E1334">
        <v>51</v>
      </c>
      <c r="F1334">
        <v>141</v>
      </c>
      <c r="G1334">
        <v>12531</v>
      </c>
      <c r="H1334" t="s">
        <v>32</v>
      </c>
      <c r="I1334">
        <f t="shared" si="20"/>
        <v>91</v>
      </c>
      <c r="J1334" t="str">
        <f>VLOOKUP(B1334,Таксономия!A:D,4)</f>
        <v xml:space="preserve"> Flavobacteriia.</v>
      </c>
    </row>
    <row r="1335" spans="1:10" x14ac:dyDescent="0.3">
      <c r="A1335" t="s">
        <v>1496</v>
      </c>
      <c r="B1335" t="s">
        <v>1497</v>
      </c>
      <c r="C1335">
        <v>447</v>
      </c>
      <c r="D1335" t="s">
        <v>12</v>
      </c>
      <c r="E1335">
        <v>360</v>
      </c>
      <c r="F1335">
        <v>447</v>
      </c>
      <c r="G1335">
        <v>1003</v>
      </c>
      <c r="H1335" t="s">
        <v>13</v>
      </c>
      <c r="I1335">
        <f t="shared" si="20"/>
        <v>88</v>
      </c>
      <c r="J1335" t="str">
        <f>VLOOKUP(B1335,Таксономия!A:D,4)</f>
        <v xml:space="preserve"> Flavobacteriia.</v>
      </c>
    </row>
    <row r="1336" spans="1:10" x14ac:dyDescent="0.3">
      <c r="A1336" t="s">
        <v>1496</v>
      </c>
      <c r="B1336" t="s">
        <v>1497</v>
      </c>
      <c r="C1336">
        <v>447</v>
      </c>
      <c r="D1336" t="s">
        <v>69</v>
      </c>
      <c r="E1336">
        <v>213</v>
      </c>
      <c r="F1336">
        <v>266</v>
      </c>
      <c r="G1336">
        <v>99</v>
      </c>
      <c r="H1336" t="s">
        <v>69</v>
      </c>
      <c r="I1336">
        <f t="shared" si="20"/>
        <v>54</v>
      </c>
      <c r="J1336" t="str">
        <f>VLOOKUP(B1336,Таксономия!A:D,4)</f>
        <v xml:space="preserve"> Flavobacteriia.</v>
      </c>
    </row>
    <row r="1337" spans="1:10" x14ac:dyDescent="0.3">
      <c r="A1337" t="s">
        <v>1498</v>
      </c>
      <c r="B1337" t="s">
        <v>1499</v>
      </c>
      <c r="C1337">
        <v>627</v>
      </c>
      <c r="D1337" t="s">
        <v>98</v>
      </c>
      <c r="E1337">
        <v>195</v>
      </c>
      <c r="F1337">
        <v>291</v>
      </c>
      <c r="G1337">
        <v>1009</v>
      </c>
      <c r="H1337" t="s">
        <v>99</v>
      </c>
      <c r="I1337">
        <f t="shared" si="20"/>
        <v>97</v>
      </c>
      <c r="J1337" t="str">
        <f>VLOOKUP(B1337,Таксономия!A:D,4)</f>
        <v xml:space="preserve"> Alphaproteobacteria</v>
      </c>
    </row>
    <row r="1338" spans="1:10" x14ac:dyDescent="0.3">
      <c r="A1338" t="s">
        <v>1498</v>
      </c>
      <c r="B1338" t="s">
        <v>1499</v>
      </c>
      <c r="C1338">
        <v>627</v>
      </c>
      <c r="D1338" t="s">
        <v>12</v>
      </c>
      <c r="E1338">
        <v>522</v>
      </c>
      <c r="F1338">
        <v>595</v>
      </c>
      <c r="G1338">
        <v>1003</v>
      </c>
      <c r="H1338" t="s">
        <v>13</v>
      </c>
      <c r="I1338">
        <f t="shared" si="20"/>
        <v>74</v>
      </c>
      <c r="J1338" t="str">
        <f>VLOOKUP(B1338,Таксономия!A:D,4)</f>
        <v xml:space="preserve"> Alphaproteobacteria</v>
      </c>
    </row>
    <row r="1339" spans="1:10" x14ac:dyDescent="0.3">
      <c r="A1339" t="s">
        <v>1500</v>
      </c>
      <c r="B1339" t="s">
        <v>1501</v>
      </c>
      <c r="C1339">
        <v>656</v>
      </c>
      <c r="D1339" t="s">
        <v>12</v>
      </c>
      <c r="E1339">
        <v>381</v>
      </c>
      <c r="F1339">
        <v>449</v>
      </c>
      <c r="G1339">
        <v>1003</v>
      </c>
      <c r="H1339" t="s">
        <v>13</v>
      </c>
      <c r="I1339">
        <f t="shared" si="20"/>
        <v>69</v>
      </c>
      <c r="J1339" t="str">
        <f>VLOOKUP(B1339,Таксономия!A:D,4)</f>
        <v xml:space="preserve"> Deltaproteobacteria</v>
      </c>
    </row>
    <row r="1340" spans="1:10" x14ac:dyDescent="0.3">
      <c r="A1340" t="s">
        <v>1500</v>
      </c>
      <c r="B1340" t="s">
        <v>1501</v>
      </c>
      <c r="C1340">
        <v>656</v>
      </c>
      <c r="D1340" t="s">
        <v>60</v>
      </c>
      <c r="E1340">
        <v>1</v>
      </c>
      <c r="F1340">
        <v>321</v>
      </c>
      <c r="G1340">
        <v>36</v>
      </c>
      <c r="H1340" t="s">
        <v>60</v>
      </c>
      <c r="I1340">
        <f t="shared" si="20"/>
        <v>321</v>
      </c>
      <c r="J1340" t="str">
        <f>VLOOKUP(B1340,Таксономия!A:D,4)</f>
        <v xml:space="preserve"> Deltaproteobacteria</v>
      </c>
    </row>
    <row r="1341" spans="1:10" x14ac:dyDescent="0.3">
      <c r="A1341" t="s">
        <v>1502</v>
      </c>
      <c r="B1341" t="s">
        <v>1503</v>
      </c>
      <c r="C1341">
        <v>344</v>
      </c>
      <c r="D1341" t="s">
        <v>12</v>
      </c>
      <c r="E1341">
        <v>34</v>
      </c>
      <c r="F1341">
        <v>91</v>
      </c>
      <c r="G1341">
        <v>1003</v>
      </c>
      <c r="H1341" t="s">
        <v>13</v>
      </c>
      <c r="I1341">
        <f t="shared" si="20"/>
        <v>58</v>
      </c>
      <c r="J1341" t="str">
        <f>VLOOKUP(B1341,Таксономия!A:D,4)</f>
        <v xml:space="preserve"> Deltaproteobacteria</v>
      </c>
    </row>
    <row r="1342" spans="1:10" x14ac:dyDescent="0.3">
      <c r="A1342" t="s">
        <v>1502</v>
      </c>
      <c r="B1342" t="s">
        <v>1503</v>
      </c>
      <c r="C1342">
        <v>344</v>
      </c>
      <c r="D1342" t="s">
        <v>12</v>
      </c>
      <c r="E1342">
        <v>93</v>
      </c>
      <c r="F1342">
        <v>150</v>
      </c>
      <c r="G1342">
        <v>1003</v>
      </c>
      <c r="H1342" t="s">
        <v>13</v>
      </c>
      <c r="I1342">
        <f t="shared" si="20"/>
        <v>58</v>
      </c>
      <c r="J1342" t="str">
        <f>VLOOKUP(B1342,Таксономия!A:D,4)</f>
        <v xml:space="preserve"> Deltaproteobacteria</v>
      </c>
    </row>
    <row r="1343" spans="1:10" x14ac:dyDescent="0.3">
      <c r="A1343" t="s">
        <v>1502</v>
      </c>
      <c r="B1343" t="s">
        <v>1503</v>
      </c>
      <c r="C1343">
        <v>344</v>
      </c>
      <c r="D1343" t="s">
        <v>238</v>
      </c>
      <c r="E1343">
        <v>230</v>
      </c>
      <c r="F1343">
        <v>309</v>
      </c>
      <c r="G1343">
        <v>4</v>
      </c>
      <c r="H1343" t="s">
        <v>238</v>
      </c>
      <c r="I1343">
        <f t="shared" si="20"/>
        <v>80</v>
      </c>
      <c r="J1343" t="str">
        <f>VLOOKUP(B1343,Таксономия!A:D,4)</f>
        <v xml:space="preserve"> Deltaproteobacteria</v>
      </c>
    </row>
    <row r="1344" spans="1:10" x14ac:dyDescent="0.3">
      <c r="A1344" t="s">
        <v>1504</v>
      </c>
      <c r="B1344" t="s">
        <v>1505</v>
      </c>
      <c r="C1344">
        <v>95</v>
      </c>
      <c r="D1344" t="s">
        <v>12</v>
      </c>
      <c r="E1344">
        <v>36</v>
      </c>
      <c r="F1344">
        <v>93</v>
      </c>
      <c r="G1344">
        <v>1003</v>
      </c>
      <c r="H1344" t="s">
        <v>13</v>
      </c>
      <c r="I1344">
        <f t="shared" si="20"/>
        <v>58</v>
      </c>
      <c r="J1344" t="str">
        <f>VLOOKUP(B1344,Таксономия!A:D,4)</f>
        <v xml:space="preserve"> Deltaproteobacteria</v>
      </c>
    </row>
    <row r="1345" spans="1:10" x14ac:dyDescent="0.3">
      <c r="A1345" t="s">
        <v>1506</v>
      </c>
      <c r="B1345" t="s">
        <v>1507</v>
      </c>
      <c r="C1345">
        <v>335</v>
      </c>
      <c r="D1345" t="s">
        <v>12</v>
      </c>
      <c r="E1345">
        <v>59</v>
      </c>
      <c r="F1345">
        <v>115</v>
      </c>
      <c r="G1345">
        <v>1003</v>
      </c>
      <c r="H1345" t="s">
        <v>13</v>
      </c>
      <c r="I1345">
        <f t="shared" si="20"/>
        <v>57</v>
      </c>
      <c r="J1345" t="str">
        <f>VLOOKUP(B1345,Таксономия!A:D,4)</f>
        <v xml:space="preserve"> Deltaproteobacteria</v>
      </c>
    </row>
    <row r="1346" spans="1:10" x14ac:dyDescent="0.3">
      <c r="A1346" t="s">
        <v>1508</v>
      </c>
      <c r="B1346" t="s">
        <v>1509</v>
      </c>
      <c r="C1346">
        <v>112</v>
      </c>
      <c r="D1346" t="s">
        <v>12</v>
      </c>
      <c r="E1346">
        <v>44</v>
      </c>
      <c r="F1346">
        <v>111</v>
      </c>
      <c r="G1346">
        <v>1003</v>
      </c>
      <c r="H1346" t="s">
        <v>13</v>
      </c>
      <c r="I1346">
        <f t="shared" si="20"/>
        <v>68</v>
      </c>
      <c r="J1346" t="str">
        <f>VLOOKUP(B1346,Таксономия!A:D,4)</f>
        <v xml:space="preserve"> Deltaproteobacteria</v>
      </c>
    </row>
    <row r="1347" spans="1:10" x14ac:dyDescent="0.3">
      <c r="A1347" t="s">
        <v>1510</v>
      </c>
      <c r="B1347" t="s">
        <v>1511</v>
      </c>
      <c r="C1347">
        <v>898</v>
      </c>
      <c r="D1347" t="s">
        <v>12</v>
      </c>
      <c r="E1347">
        <v>351</v>
      </c>
      <c r="F1347">
        <v>423</v>
      </c>
      <c r="G1347">
        <v>1003</v>
      </c>
      <c r="H1347" t="s">
        <v>13</v>
      </c>
      <c r="I1347">
        <f t="shared" ref="I1347:I1410" si="21">F1347-E1347+1</f>
        <v>73</v>
      </c>
      <c r="J1347" t="str">
        <f>VLOOKUP(B1347,Таксономия!A:D,4)</f>
        <v xml:space="preserve"> Deltaproteobacteria</v>
      </c>
    </row>
    <row r="1348" spans="1:10" x14ac:dyDescent="0.3">
      <c r="A1348" t="s">
        <v>1512</v>
      </c>
      <c r="B1348" t="s">
        <v>1513</v>
      </c>
      <c r="C1348">
        <v>620</v>
      </c>
      <c r="D1348" t="s">
        <v>10</v>
      </c>
      <c r="E1348">
        <v>325</v>
      </c>
      <c r="F1348">
        <v>451</v>
      </c>
      <c r="G1348">
        <v>858</v>
      </c>
      <c r="H1348" t="s">
        <v>11</v>
      </c>
      <c r="I1348">
        <f t="shared" si="21"/>
        <v>127</v>
      </c>
      <c r="J1348" t="str">
        <f>VLOOKUP(B1348,Таксономия!A:D,4)</f>
        <v xml:space="preserve"> Deltaproteobacteria</v>
      </c>
    </row>
    <row r="1349" spans="1:10" x14ac:dyDescent="0.3">
      <c r="A1349" t="s">
        <v>1512</v>
      </c>
      <c r="B1349" t="s">
        <v>1513</v>
      </c>
      <c r="C1349">
        <v>620</v>
      </c>
      <c r="D1349" t="s">
        <v>12</v>
      </c>
      <c r="E1349">
        <v>109</v>
      </c>
      <c r="F1349">
        <v>184</v>
      </c>
      <c r="G1349">
        <v>1003</v>
      </c>
      <c r="H1349" t="s">
        <v>13</v>
      </c>
      <c r="I1349">
        <f t="shared" si="21"/>
        <v>76</v>
      </c>
      <c r="J1349" t="str">
        <f>VLOOKUP(B1349,Таксономия!A:D,4)</f>
        <v xml:space="preserve"> Deltaproteobacteria</v>
      </c>
    </row>
    <row r="1350" spans="1:10" x14ac:dyDescent="0.3">
      <c r="A1350" t="s">
        <v>1514</v>
      </c>
      <c r="B1350" t="s">
        <v>1515</v>
      </c>
      <c r="C1350">
        <v>216</v>
      </c>
      <c r="D1350" t="s">
        <v>12</v>
      </c>
      <c r="E1350">
        <v>126</v>
      </c>
      <c r="F1350">
        <v>216</v>
      </c>
      <c r="G1350">
        <v>1003</v>
      </c>
      <c r="H1350" t="s">
        <v>13</v>
      </c>
      <c r="I1350">
        <f t="shared" si="21"/>
        <v>91</v>
      </c>
      <c r="J1350" t="str">
        <f>VLOOKUP(B1350,Таксономия!A:D,4)</f>
        <v xml:space="preserve"> Deltaproteobacteria</v>
      </c>
    </row>
    <row r="1351" spans="1:10" x14ac:dyDescent="0.3">
      <c r="A1351" t="s">
        <v>1516</v>
      </c>
      <c r="B1351" t="s">
        <v>1517</v>
      </c>
      <c r="C1351">
        <v>130</v>
      </c>
      <c r="D1351" t="s">
        <v>12</v>
      </c>
      <c r="E1351">
        <v>28</v>
      </c>
      <c r="F1351">
        <v>95</v>
      </c>
      <c r="G1351">
        <v>1003</v>
      </c>
      <c r="H1351" t="s">
        <v>13</v>
      </c>
      <c r="I1351">
        <f t="shared" si="21"/>
        <v>68</v>
      </c>
      <c r="J1351" t="str">
        <f>VLOOKUP(B1351,Таксономия!A:D,4)</f>
        <v xml:space="preserve"> Deltaproteobacteria</v>
      </c>
    </row>
    <row r="1352" spans="1:10" x14ac:dyDescent="0.3">
      <c r="A1352" t="s">
        <v>1518</v>
      </c>
      <c r="B1352" t="s">
        <v>1519</v>
      </c>
      <c r="C1352">
        <v>548</v>
      </c>
      <c r="D1352" t="s">
        <v>12</v>
      </c>
      <c r="E1352">
        <v>187</v>
      </c>
      <c r="F1352">
        <v>284</v>
      </c>
      <c r="G1352">
        <v>1003</v>
      </c>
      <c r="H1352" t="s">
        <v>13</v>
      </c>
      <c r="I1352">
        <f t="shared" si="21"/>
        <v>98</v>
      </c>
      <c r="J1352" t="str">
        <f>VLOOKUP(B1352,Таксономия!A:D,4)</f>
        <v xml:space="preserve"> Deltaproteobacteria</v>
      </c>
    </row>
    <row r="1353" spans="1:10" x14ac:dyDescent="0.3">
      <c r="A1353" t="s">
        <v>1520</v>
      </c>
      <c r="B1353" t="s">
        <v>1521</v>
      </c>
      <c r="C1353">
        <v>217</v>
      </c>
      <c r="D1353" t="s">
        <v>12</v>
      </c>
      <c r="E1353">
        <v>50</v>
      </c>
      <c r="F1353">
        <v>111</v>
      </c>
      <c r="G1353">
        <v>1003</v>
      </c>
      <c r="H1353" t="s">
        <v>13</v>
      </c>
      <c r="I1353">
        <f t="shared" si="21"/>
        <v>62</v>
      </c>
      <c r="J1353" t="str">
        <f>VLOOKUP(B1353,Таксономия!A:D,4)</f>
        <v xml:space="preserve"> Bacteroidetes Order II. Incertae sedis</v>
      </c>
    </row>
    <row r="1354" spans="1:10" x14ac:dyDescent="0.3">
      <c r="A1354" t="s">
        <v>1520</v>
      </c>
      <c r="B1354" t="s">
        <v>1521</v>
      </c>
      <c r="C1354">
        <v>217</v>
      </c>
      <c r="D1354" t="s">
        <v>12</v>
      </c>
      <c r="E1354">
        <v>125</v>
      </c>
      <c r="F1354">
        <v>217</v>
      </c>
      <c r="G1354">
        <v>1003</v>
      </c>
      <c r="H1354" t="s">
        <v>13</v>
      </c>
      <c r="I1354">
        <f t="shared" si="21"/>
        <v>93</v>
      </c>
      <c r="J1354" t="str">
        <f>VLOOKUP(B1354,Таксономия!A:D,4)</f>
        <v xml:space="preserve"> Bacteroidetes Order II. Incertae sedis</v>
      </c>
    </row>
    <row r="1355" spans="1:10" x14ac:dyDescent="0.3">
      <c r="A1355" t="s">
        <v>1522</v>
      </c>
      <c r="B1355" t="s">
        <v>1523</v>
      </c>
      <c r="C1355">
        <v>124</v>
      </c>
      <c r="D1355" t="s">
        <v>12</v>
      </c>
      <c r="E1355">
        <v>47</v>
      </c>
      <c r="F1355">
        <v>117</v>
      </c>
      <c r="G1355">
        <v>1003</v>
      </c>
      <c r="H1355" t="s">
        <v>13</v>
      </c>
      <c r="I1355">
        <f t="shared" si="21"/>
        <v>71</v>
      </c>
      <c r="J1355" t="str">
        <f>VLOOKUP(B1355,Таксономия!A:D,4)</f>
        <v xml:space="preserve"> Alphaproteobacteria</v>
      </c>
    </row>
    <row r="1356" spans="1:10" x14ac:dyDescent="0.3">
      <c r="A1356" t="s">
        <v>1524</v>
      </c>
      <c r="B1356" t="s">
        <v>1525</v>
      </c>
      <c r="C1356">
        <v>90</v>
      </c>
      <c r="D1356" t="s">
        <v>12</v>
      </c>
      <c r="E1356">
        <v>33</v>
      </c>
      <c r="F1356">
        <v>89</v>
      </c>
      <c r="G1356">
        <v>1003</v>
      </c>
      <c r="H1356" t="s">
        <v>13</v>
      </c>
      <c r="I1356">
        <f t="shared" si="21"/>
        <v>57</v>
      </c>
      <c r="J1356" t="str">
        <f>VLOOKUP(B1356,Таксономия!A:D,4)</f>
        <v xml:space="preserve"> Deltaproteobacteria</v>
      </c>
    </row>
    <row r="1357" spans="1:10" x14ac:dyDescent="0.3">
      <c r="A1357" t="s">
        <v>1526</v>
      </c>
      <c r="B1357" t="s">
        <v>1527</v>
      </c>
      <c r="C1357">
        <v>95</v>
      </c>
      <c r="D1357" t="s">
        <v>12</v>
      </c>
      <c r="E1357">
        <v>36</v>
      </c>
      <c r="F1357">
        <v>93</v>
      </c>
      <c r="G1357">
        <v>1003</v>
      </c>
      <c r="H1357" t="s">
        <v>13</v>
      </c>
      <c r="I1357">
        <f t="shared" si="21"/>
        <v>58</v>
      </c>
      <c r="J1357" t="str">
        <f>VLOOKUP(B1357,Таксономия!A:D,4)</f>
        <v xml:space="preserve"> Deltaproteobacteria</v>
      </c>
    </row>
    <row r="1358" spans="1:10" x14ac:dyDescent="0.3">
      <c r="A1358" t="s">
        <v>1528</v>
      </c>
      <c r="B1358" t="s">
        <v>1529</v>
      </c>
      <c r="C1358">
        <v>329</v>
      </c>
      <c r="D1358" t="s">
        <v>12</v>
      </c>
      <c r="E1358">
        <v>38</v>
      </c>
      <c r="F1358">
        <v>103</v>
      </c>
      <c r="G1358">
        <v>1003</v>
      </c>
      <c r="H1358" t="s">
        <v>13</v>
      </c>
      <c r="I1358">
        <f t="shared" si="21"/>
        <v>66</v>
      </c>
      <c r="J1358" t="str">
        <f>VLOOKUP(B1358,Таксономия!A:D,4)</f>
        <v xml:space="preserve"> Deltaproteobacteria</v>
      </c>
    </row>
    <row r="1359" spans="1:10" x14ac:dyDescent="0.3">
      <c r="A1359" t="s">
        <v>1528</v>
      </c>
      <c r="B1359" t="s">
        <v>1529</v>
      </c>
      <c r="C1359">
        <v>329</v>
      </c>
      <c r="D1359" t="s">
        <v>12</v>
      </c>
      <c r="E1359">
        <v>117</v>
      </c>
      <c r="F1359">
        <v>178</v>
      </c>
      <c r="G1359">
        <v>1003</v>
      </c>
      <c r="H1359" t="s">
        <v>13</v>
      </c>
      <c r="I1359">
        <f t="shared" si="21"/>
        <v>62</v>
      </c>
      <c r="J1359" t="str">
        <f>VLOOKUP(B1359,Таксономия!A:D,4)</f>
        <v xml:space="preserve"> Deltaproteobacteria</v>
      </c>
    </row>
    <row r="1360" spans="1:10" x14ac:dyDescent="0.3">
      <c r="A1360" t="s">
        <v>1528</v>
      </c>
      <c r="B1360" t="s">
        <v>1529</v>
      </c>
      <c r="C1360">
        <v>329</v>
      </c>
      <c r="D1360" t="s">
        <v>12</v>
      </c>
      <c r="E1360">
        <v>192</v>
      </c>
      <c r="F1360">
        <v>252</v>
      </c>
      <c r="G1360">
        <v>1003</v>
      </c>
      <c r="H1360" t="s">
        <v>13</v>
      </c>
      <c r="I1360">
        <f t="shared" si="21"/>
        <v>61</v>
      </c>
      <c r="J1360" t="str">
        <f>VLOOKUP(B1360,Таксономия!A:D,4)</f>
        <v xml:space="preserve"> Deltaproteobacteria</v>
      </c>
    </row>
    <row r="1361" spans="1:10" x14ac:dyDescent="0.3">
      <c r="A1361" t="s">
        <v>1528</v>
      </c>
      <c r="B1361" t="s">
        <v>1529</v>
      </c>
      <c r="C1361">
        <v>329</v>
      </c>
      <c r="D1361" t="s">
        <v>12</v>
      </c>
      <c r="E1361">
        <v>266</v>
      </c>
      <c r="F1361">
        <v>328</v>
      </c>
      <c r="G1361">
        <v>1003</v>
      </c>
      <c r="H1361" t="s">
        <v>13</v>
      </c>
      <c r="I1361">
        <f t="shared" si="21"/>
        <v>63</v>
      </c>
      <c r="J1361" t="str">
        <f>VLOOKUP(B1361,Таксономия!A:D,4)</f>
        <v xml:space="preserve"> Deltaproteobacteria</v>
      </c>
    </row>
    <row r="1362" spans="1:10" x14ac:dyDescent="0.3">
      <c r="A1362" t="s">
        <v>1530</v>
      </c>
      <c r="B1362" t="s">
        <v>1531</v>
      </c>
      <c r="C1362">
        <v>709</v>
      </c>
      <c r="D1362" t="s">
        <v>12</v>
      </c>
      <c r="E1362">
        <v>36</v>
      </c>
      <c r="F1362">
        <v>99</v>
      </c>
      <c r="G1362">
        <v>1003</v>
      </c>
      <c r="H1362" t="s">
        <v>13</v>
      </c>
      <c r="I1362">
        <f t="shared" si="21"/>
        <v>64</v>
      </c>
      <c r="J1362" t="str">
        <f>VLOOKUP(B1362,Таксономия!A:D,4)</f>
        <v xml:space="preserve"> Deltaproteobacteria</v>
      </c>
    </row>
    <row r="1363" spans="1:10" x14ac:dyDescent="0.3">
      <c r="A1363" t="s">
        <v>1530</v>
      </c>
      <c r="B1363" t="s">
        <v>1531</v>
      </c>
      <c r="C1363">
        <v>709</v>
      </c>
      <c r="D1363" t="s">
        <v>12</v>
      </c>
      <c r="E1363">
        <v>113</v>
      </c>
      <c r="F1363">
        <v>177</v>
      </c>
      <c r="G1363">
        <v>1003</v>
      </c>
      <c r="H1363" t="s">
        <v>13</v>
      </c>
      <c r="I1363">
        <f t="shared" si="21"/>
        <v>65</v>
      </c>
      <c r="J1363" t="str">
        <f>VLOOKUP(B1363,Таксономия!A:D,4)</f>
        <v xml:space="preserve"> Deltaproteobacteria</v>
      </c>
    </row>
    <row r="1364" spans="1:10" x14ac:dyDescent="0.3">
      <c r="A1364" t="s">
        <v>1530</v>
      </c>
      <c r="B1364" t="s">
        <v>1531</v>
      </c>
      <c r="C1364">
        <v>709</v>
      </c>
      <c r="D1364" t="s">
        <v>12</v>
      </c>
      <c r="E1364">
        <v>187</v>
      </c>
      <c r="F1364">
        <v>250</v>
      </c>
      <c r="G1364">
        <v>1003</v>
      </c>
      <c r="H1364" t="s">
        <v>13</v>
      </c>
      <c r="I1364">
        <f t="shared" si="21"/>
        <v>64</v>
      </c>
      <c r="J1364" t="str">
        <f>VLOOKUP(B1364,Таксономия!A:D,4)</f>
        <v xml:space="preserve"> Deltaproteobacteria</v>
      </c>
    </row>
    <row r="1365" spans="1:10" x14ac:dyDescent="0.3">
      <c r="A1365" t="s">
        <v>1530</v>
      </c>
      <c r="B1365" t="s">
        <v>1531</v>
      </c>
      <c r="C1365">
        <v>709</v>
      </c>
      <c r="D1365" t="s">
        <v>12</v>
      </c>
      <c r="E1365">
        <v>262</v>
      </c>
      <c r="F1365">
        <v>324</v>
      </c>
      <c r="G1365">
        <v>1003</v>
      </c>
      <c r="H1365" t="s">
        <v>13</v>
      </c>
      <c r="I1365">
        <f t="shared" si="21"/>
        <v>63</v>
      </c>
      <c r="J1365" t="str">
        <f>VLOOKUP(B1365,Таксономия!A:D,4)</f>
        <v xml:space="preserve"> Deltaproteobacteria</v>
      </c>
    </row>
    <row r="1366" spans="1:10" x14ac:dyDescent="0.3">
      <c r="A1366" t="s">
        <v>1530</v>
      </c>
      <c r="B1366" t="s">
        <v>1531</v>
      </c>
      <c r="C1366">
        <v>709</v>
      </c>
      <c r="D1366" t="s">
        <v>12</v>
      </c>
      <c r="E1366">
        <v>339</v>
      </c>
      <c r="F1366">
        <v>403</v>
      </c>
      <c r="G1366">
        <v>1003</v>
      </c>
      <c r="H1366" t="s">
        <v>13</v>
      </c>
      <c r="I1366">
        <f t="shared" si="21"/>
        <v>65</v>
      </c>
      <c r="J1366" t="str">
        <f>VLOOKUP(B1366,Таксономия!A:D,4)</f>
        <v xml:space="preserve"> Deltaproteobacteria</v>
      </c>
    </row>
    <row r="1367" spans="1:10" x14ac:dyDescent="0.3">
      <c r="A1367" t="s">
        <v>1530</v>
      </c>
      <c r="B1367" t="s">
        <v>1531</v>
      </c>
      <c r="C1367">
        <v>709</v>
      </c>
      <c r="D1367" t="s">
        <v>12</v>
      </c>
      <c r="E1367">
        <v>413</v>
      </c>
      <c r="F1367">
        <v>475</v>
      </c>
      <c r="G1367">
        <v>1003</v>
      </c>
      <c r="H1367" t="s">
        <v>13</v>
      </c>
      <c r="I1367">
        <f t="shared" si="21"/>
        <v>63</v>
      </c>
      <c r="J1367" t="str">
        <f>VLOOKUP(B1367,Таксономия!A:D,4)</f>
        <v xml:space="preserve"> Deltaproteobacteria</v>
      </c>
    </row>
    <row r="1368" spans="1:10" x14ac:dyDescent="0.3">
      <c r="A1368" t="s">
        <v>1530</v>
      </c>
      <c r="B1368" t="s">
        <v>1531</v>
      </c>
      <c r="C1368">
        <v>709</v>
      </c>
      <c r="D1368" t="s">
        <v>12</v>
      </c>
      <c r="E1368">
        <v>490</v>
      </c>
      <c r="F1368">
        <v>552</v>
      </c>
      <c r="G1368">
        <v>1003</v>
      </c>
      <c r="H1368" t="s">
        <v>13</v>
      </c>
      <c r="I1368">
        <f t="shared" si="21"/>
        <v>63</v>
      </c>
      <c r="J1368" t="str">
        <f>VLOOKUP(B1368,Таксономия!A:D,4)</f>
        <v xml:space="preserve"> Deltaproteobacteria</v>
      </c>
    </row>
    <row r="1369" spans="1:10" x14ac:dyDescent="0.3">
      <c r="A1369" t="s">
        <v>1530</v>
      </c>
      <c r="B1369" t="s">
        <v>1531</v>
      </c>
      <c r="C1369">
        <v>709</v>
      </c>
      <c r="D1369" t="s">
        <v>12</v>
      </c>
      <c r="E1369">
        <v>563</v>
      </c>
      <c r="F1369">
        <v>625</v>
      </c>
      <c r="G1369">
        <v>1003</v>
      </c>
      <c r="H1369" t="s">
        <v>13</v>
      </c>
      <c r="I1369">
        <f t="shared" si="21"/>
        <v>63</v>
      </c>
      <c r="J1369" t="str">
        <f>VLOOKUP(B1369,Таксономия!A:D,4)</f>
        <v xml:space="preserve"> Deltaproteobacteria</v>
      </c>
    </row>
    <row r="1370" spans="1:10" x14ac:dyDescent="0.3">
      <c r="A1370" t="s">
        <v>1530</v>
      </c>
      <c r="B1370" t="s">
        <v>1531</v>
      </c>
      <c r="C1370">
        <v>709</v>
      </c>
      <c r="D1370" t="s">
        <v>12</v>
      </c>
      <c r="E1370">
        <v>641</v>
      </c>
      <c r="F1370">
        <v>706</v>
      </c>
      <c r="G1370">
        <v>1003</v>
      </c>
      <c r="H1370" t="s">
        <v>13</v>
      </c>
      <c r="I1370">
        <f t="shared" si="21"/>
        <v>66</v>
      </c>
      <c r="J1370" t="str">
        <f>VLOOKUP(B1370,Таксономия!A:D,4)</f>
        <v xml:space="preserve"> Deltaproteobacteria</v>
      </c>
    </row>
    <row r="1371" spans="1:10" x14ac:dyDescent="0.3">
      <c r="A1371" t="s">
        <v>1532</v>
      </c>
      <c r="B1371" t="s">
        <v>1533</v>
      </c>
      <c r="C1371">
        <v>340</v>
      </c>
      <c r="D1371" t="s">
        <v>12</v>
      </c>
      <c r="E1371">
        <v>38</v>
      </c>
      <c r="F1371">
        <v>103</v>
      </c>
      <c r="G1371">
        <v>1003</v>
      </c>
      <c r="H1371" t="s">
        <v>13</v>
      </c>
      <c r="I1371">
        <f t="shared" si="21"/>
        <v>66</v>
      </c>
      <c r="J1371" t="str">
        <f>VLOOKUP(B1371,Таксономия!A:D,4)</f>
        <v xml:space="preserve"> Deltaproteobacteria</v>
      </c>
    </row>
    <row r="1372" spans="1:10" x14ac:dyDescent="0.3">
      <c r="A1372" t="s">
        <v>1532</v>
      </c>
      <c r="B1372" t="s">
        <v>1533</v>
      </c>
      <c r="C1372">
        <v>340</v>
      </c>
      <c r="D1372" t="s">
        <v>12</v>
      </c>
      <c r="E1372">
        <v>119</v>
      </c>
      <c r="F1372">
        <v>181</v>
      </c>
      <c r="G1372">
        <v>1003</v>
      </c>
      <c r="H1372" t="s">
        <v>13</v>
      </c>
      <c r="I1372">
        <f t="shared" si="21"/>
        <v>63</v>
      </c>
      <c r="J1372" t="str">
        <f>VLOOKUP(B1372,Таксономия!A:D,4)</f>
        <v xml:space="preserve"> Deltaproteobacteria</v>
      </c>
    </row>
    <row r="1373" spans="1:10" x14ac:dyDescent="0.3">
      <c r="A1373" t="s">
        <v>1532</v>
      </c>
      <c r="B1373" t="s">
        <v>1533</v>
      </c>
      <c r="C1373">
        <v>340</v>
      </c>
      <c r="D1373" t="s">
        <v>12</v>
      </c>
      <c r="E1373">
        <v>199</v>
      </c>
      <c r="F1373">
        <v>261</v>
      </c>
      <c r="G1373">
        <v>1003</v>
      </c>
      <c r="H1373" t="s">
        <v>13</v>
      </c>
      <c r="I1373">
        <f t="shared" si="21"/>
        <v>63</v>
      </c>
      <c r="J1373" t="str">
        <f>VLOOKUP(B1373,Таксономия!A:D,4)</f>
        <v xml:space="preserve"> Deltaproteobacteria</v>
      </c>
    </row>
    <row r="1374" spans="1:10" x14ac:dyDescent="0.3">
      <c r="A1374" t="s">
        <v>1532</v>
      </c>
      <c r="B1374" t="s">
        <v>1533</v>
      </c>
      <c r="C1374">
        <v>340</v>
      </c>
      <c r="D1374" t="s">
        <v>12</v>
      </c>
      <c r="E1374">
        <v>277</v>
      </c>
      <c r="F1374">
        <v>339</v>
      </c>
      <c r="G1374">
        <v>1003</v>
      </c>
      <c r="H1374" t="s">
        <v>13</v>
      </c>
      <c r="I1374">
        <f t="shared" si="21"/>
        <v>63</v>
      </c>
      <c r="J1374" t="str">
        <f>VLOOKUP(B1374,Таксономия!A:D,4)</f>
        <v xml:space="preserve"> Deltaproteobacteria</v>
      </c>
    </row>
    <row r="1375" spans="1:10" x14ac:dyDescent="0.3">
      <c r="A1375" t="s">
        <v>1534</v>
      </c>
      <c r="B1375" t="s">
        <v>1535</v>
      </c>
      <c r="C1375">
        <v>90</v>
      </c>
      <c r="D1375" t="s">
        <v>12</v>
      </c>
      <c r="E1375">
        <v>33</v>
      </c>
      <c r="F1375">
        <v>89</v>
      </c>
      <c r="G1375">
        <v>1003</v>
      </c>
      <c r="H1375" t="s">
        <v>13</v>
      </c>
      <c r="I1375">
        <f t="shared" si="21"/>
        <v>57</v>
      </c>
      <c r="J1375" t="str">
        <f>VLOOKUP(B1375,Таксономия!A:D,4)</f>
        <v xml:space="preserve"> Deltaproteobacteria</v>
      </c>
    </row>
    <row r="1376" spans="1:10" x14ac:dyDescent="0.3">
      <c r="A1376" t="s">
        <v>1536</v>
      </c>
      <c r="B1376" t="s">
        <v>1537</v>
      </c>
      <c r="C1376">
        <v>171</v>
      </c>
      <c r="D1376" t="s">
        <v>12</v>
      </c>
      <c r="E1376">
        <v>115</v>
      </c>
      <c r="F1376">
        <v>171</v>
      </c>
      <c r="G1376">
        <v>1003</v>
      </c>
      <c r="H1376" t="s">
        <v>13</v>
      </c>
      <c r="I1376">
        <f t="shared" si="21"/>
        <v>57</v>
      </c>
      <c r="J1376" t="str">
        <f>VLOOKUP(B1376,Таксономия!A:D,4)</f>
        <v xml:space="preserve"> Deltaproteobacteria</v>
      </c>
    </row>
    <row r="1377" spans="1:10" x14ac:dyDescent="0.3">
      <c r="A1377" t="s">
        <v>1536</v>
      </c>
      <c r="B1377" t="s">
        <v>1537</v>
      </c>
      <c r="C1377">
        <v>171</v>
      </c>
      <c r="D1377" t="s">
        <v>146</v>
      </c>
      <c r="E1377">
        <v>18</v>
      </c>
      <c r="F1377">
        <v>114</v>
      </c>
      <c r="G1377">
        <v>4</v>
      </c>
      <c r="H1377" t="s">
        <v>146</v>
      </c>
      <c r="I1377">
        <f t="shared" si="21"/>
        <v>97</v>
      </c>
      <c r="J1377" t="str">
        <f>VLOOKUP(B1377,Таксономия!A:D,4)</f>
        <v xml:space="preserve"> Deltaproteobacteria</v>
      </c>
    </row>
    <row r="1378" spans="1:10" x14ac:dyDescent="0.3">
      <c r="A1378" t="s">
        <v>1538</v>
      </c>
      <c r="B1378" t="s">
        <v>1539</v>
      </c>
      <c r="C1378">
        <v>731</v>
      </c>
      <c r="D1378" t="s">
        <v>12</v>
      </c>
      <c r="E1378">
        <v>629</v>
      </c>
      <c r="F1378">
        <v>716</v>
      </c>
      <c r="G1378">
        <v>1003</v>
      </c>
      <c r="H1378" t="s">
        <v>13</v>
      </c>
      <c r="I1378">
        <f t="shared" si="21"/>
        <v>88</v>
      </c>
      <c r="J1378" t="str">
        <f>VLOOKUP(B1378,Таксономия!A:D,4)</f>
        <v xml:space="preserve"> Deltaproteobacteria</v>
      </c>
    </row>
    <row r="1379" spans="1:10" x14ac:dyDescent="0.3">
      <c r="A1379" t="s">
        <v>1540</v>
      </c>
      <c r="B1379" t="s">
        <v>1541</v>
      </c>
      <c r="C1379">
        <v>305</v>
      </c>
      <c r="D1379" t="s">
        <v>12</v>
      </c>
      <c r="E1379">
        <v>125</v>
      </c>
      <c r="F1379">
        <v>187</v>
      </c>
      <c r="G1379">
        <v>1003</v>
      </c>
      <c r="H1379" t="s">
        <v>13</v>
      </c>
      <c r="I1379">
        <f t="shared" si="21"/>
        <v>63</v>
      </c>
      <c r="J1379" t="str">
        <f>VLOOKUP(B1379,Таксономия!A:D,4)</f>
        <v xml:space="preserve"> Deltaproteobacteria</v>
      </c>
    </row>
    <row r="1380" spans="1:10" x14ac:dyDescent="0.3">
      <c r="A1380" t="s">
        <v>1542</v>
      </c>
      <c r="B1380" t="s">
        <v>1543</v>
      </c>
      <c r="C1380">
        <v>712</v>
      </c>
      <c r="D1380" t="s">
        <v>98</v>
      </c>
      <c r="E1380">
        <v>367</v>
      </c>
      <c r="F1380">
        <v>471</v>
      </c>
      <c r="G1380">
        <v>1009</v>
      </c>
      <c r="H1380" t="s">
        <v>99</v>
      </c>
      <c r="I1380">
        <f t="shared" si="21"/>
        <v>105</v>
      </c>
      <c r="J1380" t="str">
        <f>VLOOKUP(B1380,Таксономия!A:D,4)</f>
        <v xml:space="preserve"> Deltaproteobacteria</v>
      </c>
    </row>
    <row r="1381" spans="1:10" x14ac:dyDescent="0.3">
      <c r="A1381" t="s">
        <v>1542</v>
      </c>
      <c r="B1381" t="s">
        <v>1543</v>
      </c>
      <c r="C1381">
        <v>712</v>
      </c>
      <c r="D1381" t="s">
        <v>12</v>
      </c>
      <c r="E1381">
        <v>294</v>
      </c>
      <c r="F1381">
        <v>361</v>
      </c>
      <c r="G1381">
        <v>1003</v>
      </c>
      <c r="H1381" t="s">
        <v>13</v>
      </c>
      <c r="I1381">
        <f t="shared" si="21"/>
        <v>68</v>
      </c>
      <c r="J1381" t="str">
        <f>VLOOKUP(B1381,Таксономия!A:D,4)</f>
        <v xml:space="preserve"> Deltaproteobacteria</v>
      </c>
    </row>
    <row r="1382" spans="1:10" x14ac:dyDescent="0.3">
      <c r="A1382" t="s">
        <v>1542</v>
      </c>
      <c r="B1382" t="s">
        <v>1543</v>
      </c>
      <c r="C1382">
        <v>712</v>
      </c>
      <c r="D1382" t="s">
        <v>797</v>
      </c>
      <c r="E1382">
        <v>481</v>
      </c>
      <c r="F1382">
        <v>551</v>
      </c>
      <c r="G1382">
        <v>5437</v>
      </c>
      <c r="H1382" t="s">
        <v>798</v>
      </c>
      <c r="I1382">
        <f t="shared" si="21"/>
        <v>71</v>
      </c>
      <c r="J1382" t="str">
        <f>VLOOKUP(B1382,Таксономия!A:D,4)</f>
        <v xml:space="preserve"> Deltaproteobacteria</v>
      </c>
    </row>
    <row r="1383" spans="1:10" x14ac:dyDescent="0.3">
      <c r="A1383" t="s">
        <v>1544</v>
      </c>
      <c r="B1383" t="s">
        <v>1545</v>
      </c>
      <c r="C1383">
        <v>806</v>
      </c>
      <c r="D1383" t="s">
        <v>98</v>
      </c>
      <c r="E1383">
        <v>461</v>
      </c>
      <c r="F1383">
        <v>565</v>
      </c>
      <c r="G1383">
        <v>1009</v>
      </c>
      <c r="H1383" t="s">
        <v>99</v>
      </c>
      <c r="I1383">
        <f t="shared" si="21"/>
        <v>105</v>
      </c>
      <c r="J1383" t="str">
        <f>VLOOKUP(B1383,Таксономия!A:D,4)</f>
        <v xml:space="preserve"> Deltaproteobacteria</v>
      </c>
    </row>
    <row r="1384" spans="1:10" x14ac:dyDescent="0.3">
      <c r="A1384" t="s">
        <v>1544</v>
      </c>
      <c r="B1384" t="s">
        <v>1545</v>
      </c>
      <c r="C1384">
        <v>806</v>
      </c>
      <c r="D1384" t="s">
        <v>12</v>
      </c>
      <c r="E1384">
        <v>388</v>
      </c>
      <c r="F1384">
        <v>455</v>
      </c>
      <c r="G1384">
        <v>1003</v>
      </c>
      <c r="H1384" t="s">
        <v>13</v>
      </c>
      <c r="I1384">
        <f t="shared" si="21"/>
        <v>68</v>
      </c>
      <c r="J1384" t="str">
        <f>VLOOKUP(B1384,Таксономия!A:D,4)</f>
        <v xml:space="preserve"> Deltaproteobacteria</v>
      </c>
    </row>
    <row r="1385" spans="1:10" x14ac:dyDescent="0.3">
      <c r="A1385" t="s">
        <v>1544</v>
      </c>
      <c r="B1385" t="s">
        <v>1545</v>
      </c>
      <c r="C1385">
        <v>806</v>
      </c>
      <c r="D1385" t="s">
        <v>797</v>
      </c>
      <c r="E1385">
        <v>573</v>
      </c>
      <c r="F1385">
        <v>645</v>
      </c>
      <c r="G1385">
        <v>5437</v>
      </c>
      <c r="H1385" t="s">
        <v>798</v>
      </c>
      <c r="I1385">
        <f t="shared" si="21"/>
        <v>73</v>
      </c>
      <c r="J1385" t="str">
        <f>VLOOKUP(B1385,Таксономия!A:D,4)</f>
        <v xml:space="preserve"> Deltaproteobacteria</v>
      </c>
    </row>
    <row r="1386" spans="1:10" x14ac:dyDescent="0.3">
      <c r="A1386" t="s">
        <v>1546</v>
      </c>
      <c r="B1386" t="s">
        <v>1547</v>
      </c>
      <c r="C1386">
        <v>92</v>
      </c>
      <c r="D1386" t="s">
        <v>12</v>
      </c>
      <c r="E1386">
        <v>35</v>
      </c>
      <c r="F1386">
        <v>91</v>
      </c>
      <c r="G1386">
        <v>1003</v>
      </c>
      <c r="H1386" t="s">
        <v>13</v>
      </c>
      <c r="I1386">
        <f t="shared" si="21"/>
        <v>57</v>
      </c>
      <c r="J1386" t="str">
        <f>VLOOKUP(B1386,Таксономия!A:D,4)</f>
        <v xml:space="preserve"> Deltaproteobacteria</v>
      </c>
    </row>
    <row r="1387" spans="1:10" x14ac:dyDescent="0.3">
      <c r="A1387" t="s">
        <v>1548</v>
      </c>
      <c r="B1387" t="s">
        <v>1549</v>
      </c>
      <c r="C1387">
        <v>125</v>
      </c>
      <c r="D1387" t="s">
        <v>12</v>
      </c>
      <c r="E1387">
        <v>58</v>
      </c>
      <c r="F1387">
        <v>120</v>
      </c>
      <c r="G1387">
        <v>1003</v>
      </c>
      <c r="H1387" t="s">
        <v>13</v>
      </c>
      <c r="I1387">
        <f t="shared" si="21"/>
        <v>63</v>
      </c>
      <c r="J1387" t="str">
        <f>VLOOKUP(B1387,Таксономия!A:D,4)</f>
        <v xml:space="preserve"> Deltaproteobacteria</v>
      </c>
    </row>
    <row r="1388" spans="1:10" x14ac:dyDescent="0.3">
      <c r="A1388" t="s">
        <v>1550</v>
      </c>
      <c r="B1388" t="s">
        <v>1551</v>
      </c>
      <c r="C1388">
        <v>181</v>
      </c>
      <c r="D1388" t="s">
        <v>12</v>
      </c>
      <c r="E1388">
        <v>125</v>
      </c>
      <c r="F1388">
        <v>181</v>
      </c>
      <c r="G1388">
        <v>1003</v>
      </c>
      <c r="H1388" t="s">
        <v>13</v>
      </c>
      <c r="I1388">
        <f t="shared" si="21"/>
        <v>57</v>
      </c>
      <c r="J1388" t="str">
        <f>VLOOKUP(B1388,Таксономия!A:D,4)</f>
        <v xml:space="preserve"> Deltaproteobacteria</v>
      </c>
    </row>
    <row r="1389" spans="1:10" x14ac:dyDescent="0.3">
      <c r="A1389" t="s">
        <v>1552</v>
      </c>
      <c r="B1389" t="s">
        <v>1553</v>
      </c>
      <c r="C1389">
        <v>101</v>
      </c>
      <c r="D1389" t="s">
        <v>12</v>
      </c>
      <c r="E1389">
        <v>45</v>
      </c>
      <c r="F1389">
        <v>99</v>
      </c>
      <c r="G1389">
        <v>1003</v>
      </c>
      <c r="H1389" t="s">
        <v>13</v>
      </c>
      <c r="I1389">
        <f t="shared" si="21"/>
        <v>55</v>
      </c>
      <c r="J1389" t="str">
        <f>VLOOKUP(B1389,Таксономия!A:D,4)</f>
        <v xml:space="preserve"> Deltaproteobacteria</v>
      </c>
    </row>
    <row r="1390" spans="1:10" x14ac:dyDescent="0.3">
      <c r="A1390" t="s">
        <v>1554</v>
      </c>
      <c r="B1390" t="s">
        <v>1555</v>
      </c>
      <c r="C1390">
        <v>426</v>
      </c>
      <c r="D1390" t="s">
        <v>98</v>
      </c>
      <c r="E1390">
        <v>34</v>
      </c>
      <c r="F1390">
        <v>131</v>
      </c>
      <c r="G1390">
        <v>1009</v>
      </c>
      <c r="H1390" t="s">
        <v>99</v>
      </c>
      <c r="I1390">
        <f t="shared" si="21"/>
        <v>98</v>
      </c>
      <c r="J1390" t="str">
        <f>VLOOKUP(B1390,Таксономия!A:D,4)</f>
        <v xml:space="preserve"> Chlorobia</v>
      </c>
    </row>
    <row r="1391" spans="1:10" x14ac:dyDescent="0.3">
      <c r="A1391" t="s">
        <v>1554</v>
      </c>
      <c r="B1391" t="s">
        <v>1555</v>
      </c>
      <c r="C1391">
        <v>426</v>
      </c>
      <c r="D1391" t="s">
        <v>12</v>
      </c>
      <c r="E1391">
        <v>182</v>
      </c>
      <c r="F1391">
        <v>248</v>
      </c>
      <c r="G1391">
        <v>1003</v>
      </c>
      <c r="H1391" t="s">
        <v>13</v>
      </c>
      <c r="I1391">
        <f t="shared" si="21"/>
        <v>67</v>
      </c>
      <c r="J1391" t="str">
        <f>VLOOKUP(B1391,Таксономия!A:D,4)</f>
        <v xml:space="preserve"> Chlorobia</v>
      </c>
    </row>
    <row r="1392" spans="1:10" x14ac:dyDescent="0.3">
      <c r="A1392" t="s">
        <v>1554</v>
      </c>
      <c r="B1392" t="s">
        <v>1555</v>
      </c>
      <c r="C1392">
        <v>426</v>
      </c>
      <c r="D1392" t="s">
        <v>12</v>
      </c>
      <c r="E1392">
        <v>230</v>
      </c>
      <c r="F1392">
        <v>296</v>
      </c>
      <c r="G1392">
        <v>1003</v>
      </c>
      <c r="H1392" t="s">
        <v>13</v>
      </c>
      <c r="I1392">
        <f t="shared" si="21"/>
        <v>67</v>
      </c>
      <c r="J1392" t="str">
        <f>VLOOKUP(B1392,Таксономия!A:D,4)</f>
        <v xml:space="preserve"> Chlorobia</v>
      </c>
    </row>
    <row r="1393" spans="1:10" x14ac:dyDescent="0.3">
      <c r="A1393" t="s">
        <v>1554</v>
      </c>
      <c r="B1393" t="s">
        <v>1555</v>
      </c>
      <c r="C1393">
        <v>426</v>
      </c>
      <c r="D1393" t="s">
        <v>12</v>
      </c>
      <c r="E1393">
        <v>278</v>
      </c>
      <c r="F1393">
        <v>344</v>
      </c>
      <c r="G1393">
        <v>1003</v>
      </c>
      <c r="H1393" t="s">
        <v>13</v>
      </c>
      <c r="I1393">
        <f t="shared" si="21"/>
        <v>67</v>
      </c>
      <c r="J1393" t="str">
        <f>VLOOKUP(B1393,Таксономия!A:D,4)</f>
        <v xml:space="preserve"> Chlorobia</v>
      </c>
    </row>
    <row r="1394" spans="1:10" x14ac:dyDescent="0.3">
      <c r="A1394" t="s">
        <v>1556</v>
      </c>
      <c r="B1394" t="s">
        <v>1557</v>
      </c>
      <c r="C1394">
        <v>413</v>
      </c>
      <c r="D1394" t="s">
        <v>27</v>
      </c>
      <c r="E1394">
        <v>31</v>
      </c>
      <c r="F1394">
        <v>115</v>
      </c>
      <c r="G1394">
        <v>410</v>
      </c>
      <c r="H1394" t="s">
        <v>28</v>
      </c>
      <c r="I1394">
        <f t="shared" si="21"/>
        <v>85</v>
      </c>
      <c r="J1394" t="str">
        <f>VLOOKUP(B1394,Таксономия!A:D,4)</f>
        <v xml:space="preserve"> Chlorobia</v>
      </c>
    </row>
    <row r="1395" spans="1:10" x14ac:dyDescent="0.3">
      <c r="A1395" t="s">
        <v>1556</v>
      </c>
      <c r="B1395" t="s">
        <v>1557</v>
      </c>
      <c r="C1395">
        <v>413</v>
      </c>
      <c r="D1395" t="s">
        <v>12</v>
      </c>
      <c r="E1395">
        <v>226</v>
      </c>
      <c r="F1395">
        <v>290</v>
      </c>
      <c r="G1395">
        <v>1003</v>
      </c>
      <c r="H1395" t="s">
        <v>13</v>
      </c>
      <c r="I1395">
        <f t="shared" si="21"/>
        <v>65</v>
      </c>
      <c r="J1395" t="str">
        <f>VLOOKUP(B1395,Таксономия!A:D,4)</f>
        <v xml:space="preserve"> Chlorobia</v>
      </c>
    </row>
    <row r="1396" spans="1:10" x14ac:dyDescent="0.3">
      <c r="A1396" t="s">
        <v>1556</v>
      </c>
      <c r="B1396" t="s">
        <v>1557</v>
      </c>
      <c r="C1396">
        <v>413</v>
      </c>
      <c r="D1396" t="s">
        <v>12</v>
      </c>
      <c r="E1396">
        <v>272</v>
      </c>
      <c r="F1396">
        <v>336</v>
      </c>
      <c r="G1396">
        <v>1003</v>
      </c>
      <c r="H1396" t="s">
        <v>13</v>
      </c>
      <c r="I1396">
        <f t="shared" si="21"/>
        <v>65</v>
      </c>
      <c r="J1396" t="str">
        <f>VLOOKUP(B1396,Таксономия!A:D,4)</f>
        <v xml:space="preserve"> Chlorobia</v>
      </c>
    </row>
    <row r="1397" spans="1:10" x14ac:dyDescent="0.3">
      <c r="A1397" t="s">
        <v>1558</v>
      </c>
      <c r="B1397" t="s">
        <v>1559</v>
      </c>
      <c r="C1397">
        <v>214</v>
      </c>
      <c r="D1397" t="s">
        <v>12</v>
      </c>
      <c r="E1397">
        <v>124</v>
      </c>
      <c r="F1397">
        <v>214</v>
      </c>
      <c r="G1397">
        <v>1003</v>
      </c>
      <c r="H1397" t="s">
        <v>13</v>
      </c>
      <c r="I1397">
        <f t="shared" si="21"/>
        <v>91</v>
      </c>
      <c r="J1397" t="str">
        <f>VLOOKUP(B1397,Таксономия!A:D,4)</f>
        <v xml:space="preserve"> Gammaproteobacteria</v>
      </c>
    </row>
    <row r="1398" spans="1:10" x14ac:dyDescent="0.3">
      <c r="A1398" t="s">
        <v>1560</v>
      </c>
      <c r="B1398" t="s">
        <v>1561</v>
      </c>
      <c r="C1398">
        <v>216</v>
      </c>
      <c r="D1398" t="s">
        <v>12</v>
      </c>
      <c r="E1398">
        <v>124</v>
      </c>
      <c r="F1398">
        <v>216</v>
      </c>
      <c r="G1398">
        <v>1003</v>
      </c>
      <c r="H1398" t="s">
        <v>13</v>
      </c>
      <c r="I1398">
        <f t="shared" si="21"/>
        <v>93</v>
      </c>
      <c r="J1398" t="str">
        <f>VLOOKUP(B1398,Таксономия!A:D,4)</f>
        <v xml:space="preserve"> Betaproteobacteria</v>
      </c>
    </row>
    <row r="1399" spans="1:10" x14ac:dyDescent="0.3">
      <c r="A1399" t="s">
        <v>1560</v>
      </c>
      <c r="B1399" t="s">
        <v>1561</v>
      </c>
      <c r="C1399">
        <v>216</v>
      </c>
      <c r="D1399" t="s">
        <v>1562</v>
      </c>
      <c r="E1399">
        <v>1</v>
      </c>
      <c r="F1399">
        <v>59</v>
      </c>
      <c r="G1399">
        <v>90</v>
      </c>
      <c r="H1399" t="s">
        <v>1562</v>
      </c>
      <c r="I1399">
        <f t="shared" si="21"/>
        <v>59</v>
      </c>
      <c r="J1399" t="str">
        <f>VLOOKUP(B1399,Таксономия!A:D,4)</f>
        <v xml:space="preserve"> Betaproteobacteria</v>
      </c>
    </row>
    <row r="1400" spans="1:10" x14ac:dyDescent="0.3">
      <c r="A1400" t="s">
        <v>1563</v>
      </c>
      <c r="B1400" t="s">
        <v>1564</v>
      </c>
      <c r="C1400">
        <v>380</v>
      </c>
      <c r="D1400" t="s">
        <v>12</v>
      </c>
      <c r="E1400">
        <v>222</v>
      </c>
      <c r="F1400">
        <v>290</v>
      </c>
      <c r="G1400">
        <v>1003</v>
      </c>
      <c r="H1400" t="s">
        <v>13</v>
      </c>
      <c r="I1400">
        <f t="shared" si="21"/>
        <v>69</v>
      </c>
      <c r="J1400" t="str">
        <f>VLOOKUP(B1400,Таксономия!A:D,4)</f>
        <v xml:space="preserve"> Epsilonproteobacteria</v>
      </c>
    </row>
    <row r="1401" spans="1:10" x14ac:dyDescent="0.3">
      <c r="A1401" t="s">
        <v>1563</v>
      </c>
      <c r="B1401" t="s">
        <v>1564</v>
      </c>
      <c r="C1401">
        <v>380</v>
      </c>
      <c r="D1401" t="s">
        <v>60</v>
      </c>
      <c r="E1401">
        <v>11</v>
      </c>
      <c r="F1401">
        <v>161</v>
      </c>
      <c r="G1401">
        <v>36</v>
      </c>
      <c r="H1401" t="s">
        <v>60</v>
      </c>
      <c r="I1401">
        <f t="shared" si="21"/>
        <v>151</v>
      </c>
      <c r="J1401" t="str">
        <f>VLOOKUP(B1401,Таксономия!A:D,4)</f>
        <v xml:space="preserve"> Epsilonproteobacteria</v>
      </c>
    </row>
    <row r="1402" spans="1:10" x14ac:dyDescent="0.3">
      <c r="A1402" t="s">
        <v>1565</v>
      </c>
      <c r="B1402" t="s">
        <v>1566</v>
      </c>
      <c r="C1402">
        <v>193</v>
      </c>
      <c r="D1402" t="s">
        <v>12</v>
      </c>
      <c r="E1402">
        <v>22</v>
      </c>
      <c r="F1402">
        <v>109</v>
      </c>
      <c r="G1402">
        <v>1003</v>
      </c>
      <c r="H1402" t="s">
        <v>13</v>
      </c>
      <c r="I1402">
        <f t="shared" si="21"/>
        <v>88</v>
      </c>
      <c r="J1402" t="str">
        <f>VLOOKUP(B1402,Таксономия!A:D,4)</f>
        <v xml:space="preserve"> Epsilonproteobacteria</v>
      </c>
    </row>
    <row r="1403" spans="1:10" x14ac:dyDescent="0.3">
      <c r="A1403" t="s">
        <v>1567</v>
      </c>
      <c r="B1403" t="s">
        <v>1568</v>
      </c>
      <c r="C1403">
        <v>133</v>
      </c>
      <c r="D1403" t="s">
        <v>12</v>
      </c>
      <c r="E1403">
        <v>17</v>
      </c>
      <c r="F1403">
        <v>90</v>
      </c>
      <c r="G1403">
        <v>1003</v>
      </c>
      <c r="H1403" t="s">
        <v>13</v>
      </c>
      <c r="I1403">
        <f t="shared" si="21"/>
        <v>74</v>
      </c>
      <c r="J1403" t="str">
        <f>VLOOKUP(B1403,Таксономия!A:D,4)</f>
        <v xml:space="preserve"> Deltaproteobacteria</v>
      </c>
    </row>
    <row r="1404" spans="1:10" x14ac:dyDescent="0.3">
      <c r="A1404" t="s">
        <v>1567</v>
      </c>
      <c r="B1404" t="s">
        <v>1568</v>
      </c>
      <c r="C1404">
        <v>133</v>
      </c>
      <c r="D1404" t="s">
        <v>12</v>
      </c>
      <c r="E1404">
        <v>50</v>
      </c>
      <c r="F1404">
        <v>111</v>
      </c>
      <c r="G1404">
        <v>1003</v>
      </c>
      <c r="H1404" t="s">
        <v>13</v>
      </c>
      <c r="I1404">
        <f t="shared" si="21"/>
        <v>62</v>
      </c>
      <c r="J1404" t="str">
        <f>VLOOKUP(B1404,Таксономия!A:D,4)</f>
        <v xml:space="preserve"> Deltaproteobacteria</v>
      </c>
    </row>
    <row r="1405" spans="1:10" x14ac:dyDescent="0.3">
      <c r="A1405" t="s">
        <v>1569</v>
      </c>
      <c r="B1405" t="s">
        <v>1570</v>
      </c>
      <c r="C1405">
        <v>212</v>
      </c>
      <c r="D1405" t="s">
        <v>12</v>
      </c>
      <c r="E1405">
        <v>122</v>
      </c>
      <c r="F1405">
        <v>212</v>
      </c>
      <c r="G1405">
        <v>1003</v>
      </c>
      <c r="H1405" t="s">
        <v>13</v>
      </c>
      <c r="I1405">
        <f t="shared" si="21"/>
        <v>91</v>
      </c>
      <c r="J1405" t="str">
        <f>VLOOKUP(B1405,Таксономия!A:D,4)</f>
        <v xml:space="preserve"> Deinococci</v>
      </c>
    </row>
    <row r="1406" spans="1:10" x14ac:dyDescent="0.3">
      <c r="A1406" t="s">
        <v>1571</v>
      </c>
      <c r="B1406" t="s">
        <v>1572</v>
      </c>
      <c r="C1406">
        <v>600</v>
      </c>
      <c r="D1406" t="s">
        <v>98</v>
      </c>
      <c r="E1406">
        <v>219</v>
      </c>
      <c r="F1406">
        <v>297</v>
      </c>
      <c r="G1406">
        <v>1009</v>
      </c>
      <c r="H1406" t="s">
        <v>99</v>
      </c>
      <c r="I1406">
        <f t="shared" si="21"/>
        <v>79</v>
      </c>
      <c r="J1406" t="str">
        <f>VLOOKUP(B1406,Таксономия!A:D,4)</f>
        <v xml:space="preserve"> Gammaproteobacteria</v>
      </c>
    </row>
    <row r="1407" spans="1:10" x14ac:dyDescent="0.3">
      <c r="A1407" t="s">
        <v>1571</v>
      </c>
      <c r="B1407" t="s">
        <v>1572</v>
      </c>
      <c r="C1407">
        <v>600</v>
      </c>
      <c r="D1407" t="s">
        <v>12</v>
      </c>
      <c r="E1407">
        <v>366</v>
      </c>
      <c r="F1407">
        <v>432</v>
      </c>
      <c r="G1407">
        <v>1003</v>
      </c>
      <c r="H1407" t="s">
        <v>13</v>
      </c>
      <c r="I1407">
        <f t="shared" si="21"/>
        <v>67</v>
      </c>
      <c r="J1407" t="str">
        <f>VLOOKUP(B1407,Таксономия!A:D,4)</f>
        <v xml:space="preserve"> Gammaproteobacteria</v>
      </c>
    </row>
    <row r="1408" spans="1:10" x14ac:dyDescent="0.3">
      <c r="A1408" t="s">
        <v>1573</v>
      </c>
      <c r="B1408" t="s">
        <v>1574</v>
      </c>
      <c r="C1408">
        <v>181</v>
      </c>
      <c r="D1408" t="s">
        <v>12</v>
      </c>
      <c r="E1408">
        <v>48</v>
      </c>
      <c r="F1408">
        <v>110</v>
      </c>
      <c r="G1408">
        <v>1003</v>
      </c>
      <c r="H1408" t="s">
        <v>13</v>
      </c>
      <c r="I1408">
        <f t="shared" si="21"/>
        <v>63</v>
      </c>
      <c r="J1408" t="str">
        <f>VLOOKUP(B1408,Таксономия!A:D,4)</f>
        <v xml:space="preserve"> Deltaproteobacteria</v>
      </c>
    </row>
    <row r="1409" spans="1:10" x14ac:dyDescent="0.3">
      <c r="A1409" t="s">
        <v>1573</v>
      </c>
      <c r="B1409" t="s">
        <v>1574</v>
      </c>
      <c r="C1409">
        <v>181</v>
      </c>
      <c r="D1409" t="s">
        <v>12</v>
      </c>
      <c r="E1409">
        <v>123</v>
      </c>
      <c r="F1409">
        <v>181</v>
      </c>
      <c r="G1409">
        <v>1003</v>
      </c>
      <c r="H1409" t="s">
        <v>13</v>
      </c>
      <c r="I1409">
        <f t="shared" si="21"/>
        <v>59</v>
      </c>
      <c r="J1409" t="str">
        <f>VLOOKUP(B1409,Таксономия!A:D,4)</f>
        <v xml:space="preserve"> Deltaproteobacteria</v>
      </c>
    </row>
    <row r="1410" spans="1:10" x14ac:dyDescent="0.3">
      <c r="A1410" t="s">
        <v>1575</v>
      </c>
      <c r="B1410" t="s">
        <v>1576</v>
      </c>
      <c r="C1410">
        <v>259</v>
      </c>
      <c r="D1410" t="s">
        <v>27</v>
      </c>
      <c r="E1410">
        <v>26</v>
      </c>
      <c r="F1410">
        <v>116</v>
      </c>
      <c r="G1410">
        <v>410</v>
      </c>
      <c r="H1410" t="s">
        <v>28</v>
      </c>
      <c r="I1410">
        <f t="shared" si="21"/>
        <v>91</v>
      </c>
      <c r="J1410" t="str">
        <f>VLOOKUP(B1410,Таксономия!A:D,4)</f>
        <v xml:space="preserve"> Deltaproteobacteria</v>
      </c>
    </row>
    <row r="1411" spans="1:10" x14ac:dyDescent="0.3">
      <c r="A1411" t="s">
        <v>1575</v>
      </c>
      <c r="B1411" t="s">
        <v>1576</v>
      </c>
      <c r="C1411">
        <v>259</v>
      </c>
      <c r="D1411" t="s">
        <v>27</v>
      </c>
      <c r="E1411">
        <v>110</v>
      </c>
      <c r="F1411">
        <v>188</v>
      </c>
      <c r="G1411">
        <v>410</v>
      </c>
      <c r="H1411" t="s">
        <v>28</v>
      </c>
      <c r="I1411">
        <f t="shared" ref="I1411:I1473" si="22">F1411-E1411+1</f>
        <v>79</v>
      </c>
      <c r="J1411" t="str">
        <f>VLOOKUP(B1411,Таксономия!A:D,4)</f>
        <v xml:space="preserve"> Deltaproteobacteria</v>
      </c>
    </row>
    <row r="1412" spans="1:10" x14ac:dyDescent="0.3">
      <c r="A1412" t="s">
        <v>1575</v>
      </c>
      <c r="B1412" t="s">
        <v>1576</v>
      </c>
      <c r="C1412">
        <v>259</v>
      </c>
      <c r="D1412" t="s">
        <v>12</v>
      </c>
      <c r="E1412">
        <v>195</v>
      </c>
      <c r="F1412">
        <v>258</v>
      </c>
      <c r="G1412">
        <v>1003</v>
      </c>
      <c r="H1412" t="s">
        <v>13</v>
      </c>
      <c r="I1412">
        <f t="shared" si="22"/>
        <v>64</v>
      </c>
      <c r="J1412" t="str">
        <f>VLOOKUP(B1412,Таксономия!A:D,4)</f>
        <v xml:space="preserve"> Deltaproteobacteria</v>
      </c>
    </row>
    <row r="1413" spans="1:10" x14ac:dyDescent="0.3">
      <c r="A1413" t="s">
        <v>1577</v>
      </c>
      <c r="B1413" t="s">
        <v>1578</v>
      </c>
      <c r="C1413">
        <v>581</v>
      </c>
      <c r="D1413" t="s">
        <v>27</v>
      </c>
      <c r="E1413">
        <v>472</v>
      </c>
      <c r="F1413">
        <v>575</v>
      </c>
      <c r="G1413">
        <v>410</v>
      </c>
      <c r="H1413" t="s">
        <v>28</v>
      </c>
      <c r="I1413">
        <f t="shared" si="22"/>
        <v>104</v>
      </c>
      <c r="J1413" t="str">
        <f>VLOOKUP(B1413,Таксономия!A:D,4)</f>
        <v xml:space="preserve"> Deltaproteobacteria</v>
      </c>
    </row>
    <row r="1414" spans="1:10" x14ac:dyDescent="0.3">
      <c r="A1414" t="s">
        <v>1577</v>
      </c>
      <c r="B1414" t="s">
        <v>1578</v>
      </c>
      <c r="C1414">
        <v>581</v>
      </c>
      <c r="D1414" t="s">
        <v>10</v>
      </c>
      <c r="E1414">
        <v>328</v>
      </c>
      <c r="F1414">
        <v>457</v>
      </c>
      <c r="G1414">
        <v>858</v>
      </c>
      <c r="H1414" t="s">
        <v>11</v>
      </c>
      <c r="I1414">
        <f t="shared" si="22"/>
        <v>130</v>
      </c>
      <c r="J1414" t="str">
        <f>VLOOKUP(B1414,Таксономия!A:D,4)</f>
        <v xml:space="preserve"> Deltaproteobacteria</v>
      </c>
    </row>
    <row r="1415" spans="1:10" x14ac:dyDescent="0.3">
      <c r="A1415" t="s">
        <v>1577</v>
      </c>
      <c r="B1415" t="s">
        <v>1578</v>
      </c>
      <c r="C1415">
        <v>581</v>
      </c>
      <c r="D1415" t="s">
        <v>12</v>
      </c>
      <c r="E1415">
        <v>239</v>
      </c>
      <c r="F1415">
        <v>318</v>
      </c>
      <c r="G1415">
        <v>1003</v>
      </c>
      <c r="H1415" t="s">
        <v>13</v>
      </c>
      <c r="I1415">
        <f t="shared" si="22"/>
        <v>80</v>
      </c>
      <c r="J1415" t="str">
        <f>VLOOKUP(B1415,Таксономия!A:D,4)</f>
        <v xml:space="preserve"> Deltaproteobacteria</v>
      </c>
    </row>
    <row r="1416" spans="1:10" x14ac:dyDescent="0.3">
      <c r="A1416" t="s">
        <v>1579</v>
      </c>
      <c r="B1416" t="s">
        <v>1580</v>
      </c>
      <c r="C1416">
        <v>212</v>
      </c>
      <c r="D1416" t="s">
        <v>12</v>
      </c>
      <c r="E1416">
        <v>122</v>
      </c>
      <c r="F1416">
        <v>212</v>
      </c>
      <c r="G1416">
        <v>1003</v>
      </c>
      <c r="H1416" t="s">
        <v>13</v>
      </c>
      <c r="I1416">
        <f t="shared" si="22"/>
        <v>91</v>
      </c>
      <c r="J1416" t="str">
        <f>VLOOKUP(B1416,Таксономия!A:D,4)</f>
        <v xml:space="preserve"> Deinococci</v>
      </c>
    </row>
    <row r="1417" spans="1:10" x14ac:dyDescent="0.3">
      <c r="A1417" t="s">
        <v>1581</v>
      </c>
      <c r="B1417" t="s">
        <v>1582</v>
      </c>
      <c r="C1417">
        <v>168</v>
      </c>
      <c r="D1417" t="s">
        <v>12</v>
      </c>
      <c r="E1417">
        <v>37</v>
      </c>
      <c r="F1417">
        <v>100</v>
      </c>
      <c r="G1417">
        <v>1003</v>
      </c>
      <c r="H1417" t="s">
        <v>13</v>
      </c>
      <c r="I1417">
        <f t="shared" si="22"/>
        <v>64</v>
      </c>
      <c r="J1417" t="str">
        <f>VLOOKUP(B1417,Таксономия!A:D,4)</f>
        <v xml:space="preserve"> Spirochaetales</v>
      </c>
    </row>
    <row r="1418" spans="1:10" x14ac:dyDescent="0.3">
      <c r="A1418" t="s">
        <v>1581</v>
      </c>
      <c r="B1418" t="s">
        <v>1582</v>
      </c>
      <c r="C1418">
        <v>168</v>
      </c>
      <c r="D1418" t="s">
        <v>12</v>
      </c>
      <c r="E1418">
        <v>112</v>
      </c>
      <c r="F1418">
        <v>168</v>
      </c>
      <c r="G1418">
        <v>1003</v>
      </c>
      <c r="H1418" t="s">
        <v>13</v>
      </c>
      <c r="I1418">
        <f t="shared" si="22"/>
        <v>57</v>
      </c>
      <c r="J1418" t="str">
        <f>VLOOKUP(B1418,Таксономия!A:D,4)</f>
        <v xml:space="preserve"> Spirochaetales</v>
      </c>
    </row>
    <row r="1419" spans="1:10" x14ac:dyDescent="0.3">
      <c r="A1419" t="s">
        <v>1583</v>
      </c>
      <c r="B1419" t="s">
        <v>1584</v>
      </c>
      <c r="C1419">
        <v>884</v>
      </c>
      <c r="D1419" t="s">
        <v>12</v>
      </c>
      <c r="E1419">
        <v>118</v>
      </c>
      <c r="F1419">
        <v>185</v>
      </c>
      <c r="G1419">
        <v>1003</v>
      </c>
      <c r="H1419" t="s">
        <v>13</v>
      </c>
      <c r="I1419">
        <f t="shared" si="22"/>
        <v>68</v>
      </c>
      <c r="J1419" t="str">
        <f>VLOOKUP(B1419,Таксономия!A:D,4)</f>
        <v xml:space="preserve"> Deltaproteobacteria</v>
      </c>
    </row>
    <row r="1420" spans="1:10" x14ac:dyDescent="0.3">
      <c r="A1420" t="s">
        <v>1583</v>
      </c>
      <c r="B1420" t="s">
        <v>1584</v>
      </c>
      <c r="C1420">
        <v>884</v>
      </c>
      <c r="D1420" t="s">
        <v>12</v>
      </c>
      <c r="E1420">
        <v>188</v>
      </c>
      <c r="F1420">
        <v>252</v>
      </c>
      <c r="G1420">
        <v>1003</v>
      </c>
      <c r="H1420" t="s">
        <v>13</v>
      </c>
      <c r="I1420">
        <f t="shared" si="22"/>
        <v>65</v>
      </c>
      <c r="J1420" t="str">
        <f>VLOOKUP(B1420,Таксономия!A:D,4)</f>
        <v xml:space="preserve"> Deltaproteobacteria</v>
      </c>
    </row>
    <row r="1421" spans="1:10" x14ac:dyDescent="0.3">
      <c r="A1421" t="s">
        <v>1583</v>
      </c>
      <c r="B1421" t="s">
        <v>1584</v>
      </c>
      <c r="C1421">
        <v>884</v>
      </c>
      <c r="D1421" t="s">
        <v>797</v>
      </c>
      <c r="E1421">
        <v>651</v>
      </c>
      <c r="F1421">
        <v>724</v>
      </c>
      <c r="G1421">
        <v>5437</v>
      </c>
      <c r="H1421" t="s">
        <v>798</v>
      </c>
      <c r="I1421">
        <f t="shared" si="22"/>
        <v>74</v>
      </c>
      <c r="J1421" t="str">
        <f>VLOOKUP(B1421,Таксономия!A:D,4)</f>
        <v xml:space="preserve"> Deltaproteobacteria</v>
      </c>
    </row>
    <row r="1422" spans="1:10" x14ac:dyDescent="0.3">
      <c r="A1422" t="s">
        <v>1585</v>
      </c>
      <c r="B1422" t="s">
        <v>1586</v>
      </c>
      <c r="C1422">
        <v>902</v>
      </c>
      <c r="D1422" t="s">
        <v>12</v>
      </c>
      <c r="E1422">
        <v>505</v>
      </c>
      <c r="F1422">
        <v>584</v>
      </c>
      <c r="G1422">
        <v>1003</v>
      </c>
      <c r="H1422" t="s">
        <v>13</v>
      </c>
      <c r="I1422">
        <f t="shared" si="22"/>
        <v>80</v>
      </c>
      <c r="J1422" t="str">
        <f>VLOOKUP(B1422,Таксономия!A:D,4)</f>
        <v xml:space="preserve"> Deltaproteobacteria</v>
      </c>
    </row>
    <row r="1423" spans="1:10" x14ac:dyDescent="0.3">
      <c r="A1423" t="s">
        <v>1585</v>
      </c>
      <c r="B1423" t="s">
        <v>1586</v>
      </c>
      <c r="C1423">
        <v>902</v>
      </c>
      <c r="D1423" t="s">
        <v>156</v>
      </c>
      <c r="E1423">
        <v>122</v>
      </c>
      <c r="F1423">
        <v>152</v>
      </c>
      <c r="G1423">
        <v>404</v>
      </c>
      <c r="H1423" t="s">
        <v>157</v>
      </c>
      <c r="I1423">
        <f t="shared" si="22"/>
        <v>31</v>
      </c>
      <c r="J1423" t="str">
        <f>VLOOKUP(B1423,Таксономия!A:D,4)</f>
        <v xml:space="preserve"> Deltaproteobacteria</v>
      </c>
    </row>
    <row r="1424" spans="1:10" x14ac:dyDescent="0.3">
      <c r="A1424" t="s">
        <v>1585</v>
      </c>
      <c r="B1424" t="s">
        <v>1586</v>
      </c>
      <c r="C1424">
        <v>902</v>
      </c>
      <c r="D1424" t="s">
        <v>156</v>
      </c>
      <c r="E1424">
        <v>243</v>
      </c>
      <c r="F1424">
        <v>276</v>
      </c>
      <c r="G1424">
        <v>404</v>
      </c>
      <c r="H1424" t="s">
        <v>157</v>
      </c>
      <c r="I1424">
        <f t="shared" si="22"/>
        <v>34</v>
      </c>
      <c r="J1424" t="str">
        <f>VLOOKUP(B1424,Таксономия!A:D,4)</f>
        <v xml:space="preserve"> Deltaproteobacteria</v>
      </c>
    </row>
    <row r="1425" spans="1:10" x14ac:dyDescent="0.3">
      <c r="A1425" t="s">
        <v>1585</v>
      </c>
      <c r="B1425" t="s">
        <v>1586</v>
      </c>
      <c r="C1425">
        <v>902</v>
      </c>
      <c r="D1425" t="s">
        <v>156</v>
      </c>
      <c r="E1425">
        <v>350</v>
      </c>
      <c r="F1425">
        <v>383</v>
      </c>
      <c r="G1425">
        <v>404</v>
      </c>
      <c r="H1425" t="s">
        <v>157</v>
      </c>
      <c r="I1425">
        <f t="shared" si="22"/>
        <v>34</v>
      </c>
      <c r="J1425" t="str">
        <f>VLOOKUP(B1425,Таксономия!A:D,4)</f>
        <v xml:space="preserve"> Deltaproteobacteria</v>
      </c>
    </row>
    <row r="1426" spans="1:10" x14ac:dyDescent="0.3">
      <c r="A1426" t="s">
        <v>1585</v>
      </c>
      <c r="B1426" t="s">
        <v>1586</v>
      </c>
      <c r="C1426">
        <v>902</v>
      </c>
      <c r="D1426" t="s">
        <v>158</v>
      </c>
      <c r="E1426">
        <v>671</v>
      </c>
      <c r="F1426">
        <v>736</v>
      </c>
      <c r="G1426">
        <v>1252</v>
      </c>
      <c r="H1426" t="s">
        <v>159</v>
      </c>
      <c r="I1426">
        <f t="shared" si="22"/>
        <v>66</v>
      </c>
      <c r="J1426" t="str">
        <f>VLOOKUP(B1426,Таксономия!A:D,4)</f>
        <v xml:space="preserve"> Deltaproteobacteria</v>
      </c>
    </row>
    <row r="1427" spans="1:10" x14ac:dyDescent="0.3">
      <c r="A1427" t="s">
        <v>1587</v>
      </c>
      <c r="B1427" t="s">
        <v>1588</v>
      </c>
      <c r="C1427">
        <v>291</v>
      </c>
      <c r="D1427" t="s">
        <v>12</v>
      </c>
      <c r="E1427">
        <v>109</v>
      </c>
      <c r="F1427">
        <v>173</v>
      </c>
      <c r="G1427">
        <v>1003</v>
      </c>
      <c r="H1427" t="s">
        <v>13</v>
      </c>
      <c r="I1427">
        <f t="shared" si="22"/>
        <v>65</v>
      </c>
      <c r="J1427" t="str">
        <f>VLOOKUP(B1427,Таксономия!A:D,4)</f>
        <v xml:space="preserve"> Deltaproteobacteria</v>
      </c>
    </row>
    <row r="1428" spans="1:10" x14ac:dyDescent="0.3">
      <c r="A1428" t="s">
        <v>1589</v>
      </c>
      <c r="B1428" t="s">
        <v>1590</v>
      </c>
      <c r="C1428">
        <v>711</v>
      </c>
      <c r="D1428" t="s">
        <v>12</v>
      </c>
      <c r="E1428">
        <v>38</v>
      </c>
      <c r="F1428">
        <v>101</v>
      </c>
      <c r="G1428">
        <v>1003</v>
      </c>
      <c r="H1428" t="s">
        <v>13</v>
      </c>
      <c r="I1428">
        <f t="shared" si="22"/>
        <v>64</v>
      </c>
      <c r="J1428" t="str">
        <f>VLOOKUP(B1428,Таксономия!A:D,4)</f>
        <v xml:space="preserve"> Deltaproteobacteria</v>
      </c>
    </row>
    <row r="1429" spans="1:10" x14ac:dyDescent="0.3">
      <c r="A1429" t="s">
        <v>1589</v>
      </c>
      <c r="B1429" t="s">
        <v>1590</v>
      </c>
      <c r="C1429">
        <v>711</v>
      </c>
      <c r="D1429" t="s">
        <v>12</v>
      </c>
      <c r="E1429">
        <v>115</v>
      </c>
      <c r="F1429">
        <v>179</v>
      </c>
      <c r="G1429">
        <v>1003</v>
      </c>
      <c r="H1429" t="s">
        <v>13</v>
      </c>
      <c r="I1429">
        <f t="shared" si="22"/>
        <v>65</v>
      </c>
      <c r="J1429" t="str">
        <f>VLOOKUP(B1429,Таксономия!A:D,4)</f>
        <v xml:space="preserve"> Deltaproteobacteria</v>
      </c>
    </row>
    <row r="1430" spans="1:10" x14ac:dyDescent="0.3">
      <c r="A1430" t="s">
        <v>1589</v>
      </c>
      <c r="B1430" t="s">
        <v>1590</v>
      </c>
      <c r="C1430">
        <v>711</v>
      </c>
      <c r="D1430" t="s">
        <v>12</v>
      </c>
      <c r="E1430">
        <v>189</v>
      </c>
      <c r="F1430">
        <v>252</v>
      </c>
      <c r="G1430">
        <v>1003</v>
      </c>
      <c r="H1430" t="s">
        <v>13</v>
      </c>
      <c r="I1430">
        <f t="shared" si="22"/>
        <v>64</v>
      </c>
      <c r="J1430" t="str">
        <f>VLOOKUP(B1430,Таксономия!A:D,4)</f>
        <v xml:space="preserve"> Deltaproteobacteria</v>
      </c>
    </row>
    <row r="1431" spans="1:10" x14ac:dyDescent="0.3">
      <c r="A1431" t="s">
        <v>1589</v>
      </c>
      <c r="B1431" t="s">
        <v>1590</v>
      </c>
      <c r="C1431">
        <v>711</v>
      </c>
      <c r="D1431" t="s">
        <v>12</v>
      </c>
      <c r="E1431">
        <v>264</v>
      </c>
      <c r="F1431">
        <v>326</v>
      </c>
      <c r="G1431">
        <v>1003</v>
      </c>
      <c r="H1431" t="s">
        <v>13</v>
      </c>
      <c r="I1431">
        <f t="shared" si="22"/>
        <v>63</v>
      </c>
      <c r="J1431" t="str">
        <f>VLOOKUP(B1431,Таксономия!A:D,4)</f>
        <v xml:space="preserve"> Deltaproteobacteria</v>
      </c>
    </row>
    <row r="1432" spans="1:10" x14ac:dyDescent="0.3">
      <c r="A1432" t="s">
        <v>1589</v>
      </c>
      <c r="B1432" t="s">
        <v>1590</v>
      </c>
      <c r="C1432">
        <v>711</v>
      </c>
      <c r="D1432" t="s">
        <v>12</v>
      </c>
      <c r="E1432">
        <v>341</v>
      </c>
      <c r="F1432">
        <v>405</v>
      </c>
      <c r="G1432">
        <v>1003</v>
      </c>
      <c r="H1432" t="s">
        <v>13</v>
      </c>
      <c r="I1432">
        <f t="shared" si="22"/>
        <v>65</v>
      </c>
      <c r="J1432" t="str">
        <f>VLOOKUP(B1432,Таксономия!A:D,4)</f>
        <v xml:space="preserve"> Deltaproteobacteria</v>
      </c>
    </row>
    <row r="1433" spans="1:10" x14ac:dyDescent="0.3">
      <c r="A1433" t="s">
        <v>1589</v>
      </c>
      <c r="B1433" t="s">
        <v>1590</v>
      </c>
      <c r="C1433">
        <v>711</v>
      </c>
      <c r="D1433" t="s">
        <v>12</v>
      </c>
      <c r="E1433">
        <v>415</v>
      </c>
      <c r="F1433">
        <v>477</v>
      </c>
      <c r="G1433">
        <v>1003</v>
      </c>
      <c r="H1433" t="s">
        <v>13</v>
      </c>
      <c r="I1433">
        <f t="shared" si="22"/>
        <v>63</v>
      </c>
      <c r="J1433" t="str">
        <f>VLOOKUP(B1433,Таксономия!A:D,4)</f>
        <v xml:space="preserve"> Deltaproteobacteria</v>
      </c>
    </row>
    <row r="1434" spans="1:10" x14ac:dyDescent="0.3">
      <c r="A1434" t="s">
        <v>1589</v>
      </c>
      <c r="B1434" t="s">
        <v>1590</v>
      </c>
      <c r="C1434">
        <v>711</v>
      </c>
      <c r="D1434" t="s">
        <v>12</v>
      </c>
      <c r="E1434">
        <v>492</v>
      </c>
      <c r="F1434">
        <v>554</v>
      </c>
      <c r="G1434">
        <v>1003</v>
      </c>
      <c r="H1434" t="s">
        <v>13</v>
      </c>
      <c r="I1434">
        <f t="shared" si="22"/>
        <v>63</v>
      </c>
      <c r="J1434" t="str">
        <f>VLOOKUP(B1434,Таксономия!A:D,4)</f>
        <v xml:space="preserve"> Deltaproteobacteria</v>
      </c>
    </row>
    <row r="1435" spans="1:10" x14ac:dyDescent="0.3">
      <c r="A1435" t="s">
        <v>1589</v>
      </c>
      <c r="B1435" t="s">
        <v>1590</v>
      </c>
      <c r="C1435">
        <v>711</v>
      </c>
      <c r="D1435" t="s">
        <v>12</v>
      </c>
      <c r="E1435">
        <v>565</v>
      </c>
      <c r="F1435">
        <v>627</v>
      </c>
      <c r="G1435">
        <v>1003</v>
      </c>
      <c r="H1435" t="s">
        <v>13</v>
      </c>
      <c r="I1435">
        <f t="shared" si="22"/>
        <v>63</v>
      </c>
      <c r="J1435" t="str">
        <f>VLOOKUP(B1435,Таксономия!A:D,4)</f>
        <v xml:space="preserve"> Deltaproteobacteria</v>
      </c>
    </row>
    <row r="1436" spans="1:10" x14ac:dyDescent="0.3">
      <c r="A1436" t="s">
        <v>1589</v>
      </c>
      <c r="B1436" t="s">
        <v>1590</v>
      </c>
      <c r="C1436">
        <v>711</v>
      </c>
      <c r="D1436" t="s">
        <v>12</v>
      </c>
      <c r="E1436">
        <v>643</v>
      </c>
      <c r="F1436">
        <v>708</v>
      </c>
      <c r="G1436">
        <v>1003</v>
      </c>
      <c r="H1436" t="s">
        <v>13</v>
      </c>
      <c r="I1436">
        <f t="shared" si="22"/>
        <v>66</v>
      </c>
      <c r="J1436" t="str">
        <f>VLOOKUP(B1436,Таксономия!A:D,4)</f>
        <v xml:space="preserve"> Deltaproteobacteria</v>
      </c>
    </row>
    <row r="1437" spans="1:10" x14ac:dyDescent="0.3">
      <c r="A1437" t="s">
        <v>1591</v>
      </c>
      <c r="B1437" t="s">
        <v>1592</v>
      </c>
      <c r="C1437">
        <v>456</v>
      </c>
      <c r="D1437" t="s">
        <v>10</v>
      </c>
      <c r="E1437">
        <v>41</v>
      </c>
      <c r="F1437">
        <v>188</v>
      </c>
      <c r="G1437">
        <v>858</v>
      </c>
      <c r="H1437" t="s">
        <v>11</v>
      </c>
      <c r="I1437">
        <f t="shared" si="22"/>
        <v>148</v>
      </c>
      <c r="J1437" t="str">
        <f>VLOOKUP(B1437,Таксономия!A:D,4)</f>
        <v xml:space="preserve"> Deltaproteobacteria</v>
      </c>
    </row>
    <row r="1438" spans="1:10" x14ac:dyDescent="0.3">
      <c r="A1438" t="s">
        <v>1591</v>
      </c>
      <c r="B1438" t="s">
        <v>1592</v>
      </c>
      <c r="C1438">
        <v>456</v>
      </c>
      <c r="D1438" t="s">
        <v>12</v>
      </c>
      <c r="E1438">
        <v>202</v>
      </c>
      <c r="F1438">
        <v>284</v>
      </c>
      <c r="G1438">
        <v>1003</v>
      </c>
      <c r="H1438" t="s">
        <v>13</v>
      </c>
      <c r="I1438">
        <f t="shared" si="22"/>
        <v>83</v>
      </c>
      <c r="J1438" t="str">
        <f>VLOOKUP(B1438,Таксономия!A:D,4)</f>
        <v xml:space="preserve"> Deltaproteobacteria</v>
      </c>
    </row>
    <row r="1439" spans="1:10" x14ac:dyDescent="0.3">
      <c r="A1439" t="s">
        <v>1591</v>
      </c>
      <c r="B1439" t="s">
        <v>1592</v>
      </c>
      <c r="C1439">
        <v>456</v>
      </c>
      <c r="D1439" t="s">
        <v>65</v>
      </c>
      <c r="E1439">
        <v>278</v>
      </c>
      <c r="F1439">
        <v>422</v>
      </c>
      <c r="G1439">
        <v>134</v>
      </c>
      <c r="H1439" t="s">
        <v>66</v>
      </c>
      <c r="I1439">
        <f t="shared" si="22"/>
        <v>145</v>
      </c>
      <c r="J1439" t="str">
        <f>VLOOKUP(B1439,Таксономия!A:D,4)</f>
        <v xml:space="preserve"> Deltaproteobacteria</v>
      </c>
    </row>
    <row r="1440" spans="1:10" x14ac:dyDescent="0.3">
      <c r="A1440" t="s">
        <v>1593</v>
      </c>
      <c r="B1440" t="s">
        <v>1594</v>
      </c>
      <c r="C1440">
        <v>343</v>
      </c>
      <c r="D1440" t="s">
        <v>12</v>
      </c>
      <c r="E1440">
        <v>41</v>
      </c>
      <c r="F1440">
        <v>106</v>
      </c>
      <c r="G1440">
        <v>1003</v>
      </c>
      <c r="H1440" t="s">
        <v>13</v>
      </c>
      <c r="I1440">
        <f t="shared" si="22"/>
        <v>66</v>
      </c>
      <c r="J1440" t="str">
        <f>VLOOKUP(B1440,Таксономия!A:D,4)</f>
        <v xml:space="preserve"> Deltaproteobacteria</v>
      </c>
    </row>
    <row r="1441" spans="1:10" x14ac:dyDescent="0.3">
      <c r="A1441" t="s">
        <v>1593</v>
      </c>
      <c r="B1441" t="s">
        <v>1594</v>
      </c>
      <c r="C1441">
        <v>343</v>
      </c>
      <c r="D1441" t="s">
        <v>12</v>
      </c>
      <c r="E1441">
        <v>122</v>
      </c>
      <c r="F1441">
        <v>184</v>
      </c>
      <c r="G1441">
        <v>1003</v>
      </c>
      <c r="H1441" t="s">
        <v>13</v>
      </c>
      <c r="I1441">
        <f t="shared" si="22"/>
        <v>63</v>
      </c>
      <c r="J1441" t="str">
        <f>VLOOKUP(B1441,Таксономия!A:D,4)</f>
        <v xml:space="preserve"> Deltaproteobacteria</v>
      </c>
    </row>
    <row r="1442" spans="1:10" x14ac:dyDescent="0.3">
      <c r="A1442" t="s">
        <v>1593</v>
      </c>
      <c r="B1442" t="s">
        <v>1594</v>
      </c>
      <c r="C1442">
        <v>343</v>
      </c>
      <c r="D1442" t="s">
        <v>12</v>
      </c>
      <c r="E1442">
        <v>202</v>
      </c>
      <c r="F1442">
        <v>264</v>
      </c>
      <c r="G1442">
        <v>1003</v>
      </c>
      <c r="H1442" t="s">
        <v>13</v>
      </c>
      <c r="I1442">
        <f t="shared" si="22"/>
        <v>63</v>
      </c>
      <c r="J1442" t="str">
        <f>VLOOKUP(B1442,Таксономия!A:D,4)</f>
        <v xml:space="preserve"> Deltaproteobacteria</v>
      </c>
    </row>
    <row r="1443" spans="1:10" x14ac:dyDescent="0.3">
      <c r="A1443" t="s">
        <v>1593</v>
      </c>
      <c r="B1443" t="s">
        <v>1594</v>
      </c>
      <c r="C1443">
        <v>343</v>
      </c>
      <c r="D1443" t="s">
        <v>12</v>
      </c>
      <c r="E1443">
        <v>280</v>
      </c>
      <c r="F1443">
        <v>342</v>
      </c>
      <c r="G1443">
        <v>1003</v>
      </c>
      <c r="H1443" t="s">
        <v>13</v>
      </c>
      <c r="I1443">
        <f t="shared" si="22"/>
        <v>63</v>
      </c>
      <c r="J1443" t="str">
        <f>VLOOKUP(B1443,Таксономия!A:D,4)</f>
        <v xml:space="preserve"> Deltaproteobacteria</v>
      </c>
    </row>
    <row r="1444" spans="1:10" x14ac:dyDescent="0.3">
      <c r="A1444" t="s">
        <v>1595</v>
      </c>
      <c r="B1444" t="s">
        <v>1596</v>
      </c>
      <c r="C1444">
        <v>90</v>
      </c>
      <c r="D1444" t="s">
        <v>12</v>
      </c>
      <c r="E1444">
        <v>33</v>
      </c>
      <c r="F1444">
        <v>89</v>
      </c>
      <c r="G1444">
        <v>1003</v>
      </c>
      <c r="H1444" t="s">
        <v>13</v>
      </c>
      <c r="I1444">
        <f t="shared" si="22"/>
        <v>57</v>
      </c>
      <c r="J1444" t="str">
        <f>VLOOKUP(B1444,Таксономия!A:D,4)</f>
        <v xml:space="preserve"> Deltaproteobacteria</v>
      </c>
    </row>
    <row r="1445" spans="1:10" x14ac:dyDescent="0.3">
      <c r="A1445" t="s">
        <v>1597</v>
      </c>
      <c r="B1445" t="s">
        <v>1598</v>
      </c>
      <c r="C1445">
        <v>92</v>
      </c>
      <c r="D1445" t="s">
        <v>12</v>
      </c>
      <c r="E1445">
        <v>34</v>
      </c>
      <c r="F1445">
        <v>91</v>
      </c>
      <c r="G1445">
        <v>1003</v>
      </c>
      <c r="H1445" t="s">
        <v>13</v>
      </c>
      <c r="I1445">
        <f t="shared" si="22"/>
        <v>58</v>
      </c>
      <c r="J1445" t="str">
        <f>VLOOKUP(B1445,Таксономия!A:D,4)</f>
        <v xml:space="preserve"> Deltaproteobacteria</v>
      </c>
    </row>
    <row r="1446" spans="1:10" x14ac:dyDescent="0.3">
      <c r="A1446" t="s">
        <v>1599</v>
      </c>
      <c r="B1446" t="s">
        <v>1600</v>
      </c>
      <c r="C1446">
        <v>329</v>
      </c>
      <c r="D1446" t="s">
        <v>12</v>
      </c>
      <c r="E1446">
        <v>38</v>
      </c>
      <c r="F1446">
        <v>103</v>
      </c>
      <c r="G1446">
        <v>1003</v>
      </c>
      <c r="H1446" t="s">
        <v>13</v>
      </c>
      <c r="I1446">
        <f t="shared" si="22"/>
        <v>66</v>
      </c>
      <c r="J1446" t="str">
        <f>VLOOKUP(B1446,Таксономия!A:D,4)</f>
        <v xml:space="preserve"> Deltaproteobacteria</v>
      </c>
    </row>
    <row r="1447" spans="1:10" x14ac:dyDescent="0.3">
      <c r="A1447" t="s">
        <v>1599</v>
      </c>
      <c r="B1447" t="s">
        <v>1600</v>
      </c>
      <c r="C1447">
        <v>329</v>
      </c>
      <c r="D1447" t="s">
        <v>12</v>
      </c>
      <c r="E1447">
        <v>117</v>
      </c>
      <c r="F1447">
        <v>178</v>
      </c>
      <c r="G1447">
        <v>1003</v>
      </c>
      <c r="H1447" t="s">
        <v>13</v>
      </c>
      <c r="I1447">
        <f t="shared" si="22"/>
        <v>62</v>
      </c>
      <c r="J1447" t="str">
        <f>VLOOKUP(B1447,Таксономия!A:D,4)</f>
        <v xml:space="preserve"> Deltaproteobacteria</v>
      </c>
    </row>
    <row r="1448" spans="1:10" x14ac:dyDescent="0.3">
      <c r="A1448" t="s">
        <v>1599</v>
      </c>
      <c r="B1448" t="s">
        <v>1600</v>
      </c>
      <c r="C1448">
        <v>329</v>
      </c>
      <c r="D1448" t="s">
        <v>12</v>
      </c>
      <c r="E1448">
        <v>192</v>
      </c>
      <c r="F1448">
        <v>252</v>
      </c>
      <c r="G1448">
        <v>1003</v>
      </c>
      <c r="H1448" t="s">
        <v>13</v>
      </c>
      <c r="I1448">
        <f t="shared" si="22"/>
        <v>61</v>
      </c>
      <c r="J1448" t="str">
        <f>VLOOKUP(B1448,Таксономия!A:D,4)</f>
        <v xml:space="preserve"> Deltaproteobacteria</v>
      </c>
    </row>
    <row r="1449" spans="1:10" x14ac:dyDescent="0.3">
      <c r="A1449" t="s">
        <v>1599</v>
      </c>
      <c r="B1449" t="s">
        <v>1600</v>
      </c>
      <c r="C1449">
        <v>329</v>
      </c>
      <c r="D1449" t="s">
        <v>12</v>
      </c>
      <c r="E1449">
        <v>266</v>
      </c>
      <c r="F1449">
        <v>328</v>
      </c>
      <c r="G1449">
        <v>1003</v>
      </c>
      <c r="H1449" t="s">
        <v>13</v>
      </c>
      <c r="I1449">
        <f t="shared" si="22"/>
        <v>63</v>
      </c>
      <c r="J1449" t="str">
        <f>VLOOKUP(B1449,Таксономия!A:D,4)</f>
        <v xml:space="preserve"> Deltaproteobacteria</v>
      </c>
    </row>
    <row r="1450" spans="1:10" x14ac:dyDescent="0.3">
      <c r="A1450" t="s">
        <v>1601</v>
      </c>
      <c r="B1450" t="s">
        <v>1602</v>
      </c>
      <c r="C1450">
        <v>95</v>
      </c>
      <c r="D1450" t="s">
        <v>12</v>
      </c>
      <c r="E1450">
        <v>33</v>
      </c>
      <c r="F1450">
        <v>90</v>
      </c>
      <c r="G1450">
        <v>1003</v>
      </c>
      <c r="H1450" t="s">
        <v>13</v>
      </c>
      <c r="I1450">
        <f t="shared" si="22"/>
        <v>58</v>
      </c>
      <c r="J1450" t="str">
        <f>VLOOKUP(B1450,Таксономия!A:D,4)</f>
        <v xml:space="preserve"> Deltaproteobacteria</v>
      </c>
    </row>
    <row r="1451" spans="1:10" x14ac:dyDescent="0.3">
      <c r="A1451" t="s">
        <v>1603</v>
      </c>
      <c r="B1451" t="s">
        <v>1604</v>
      </c>
      <c r="C1451">
        <v>91</v>
      </c>
      <c r="D1451" t="s">
        <v>12</v>
      </c>
      <c r="E1451">
        <v>33</v>
      </c>
      <c r="F1451">
        <v>90</v>
      </c>
      <c r="G1451">
        <v>1003</v>
      </c>
      <c r="H1451" t="s">
        <v>13</v>
      </c>
      <c r="I1451">
        <f t="shared" si="22"/>
        <v>58</v>
      </c>
      <c r="J1451" t="str">
        <f>VLOOKUP(B1451,Таксономия!A:D,4)</f>
        <v xml:space="preserve"> Deltaproteobacteria</v>
      </c>
    </row>
    <row r="1452" spans="1:10" x14ac:dyDescent="0.3">
      <c r="A1452" t="s">
        <v>1605</v>
      </c>
      <c r="B1452" t="s">
        <v>1606</v>
      </c>
      <c r="C1452">
        <v>813</v>
      </c>
      <c r="D1452" t="s">
        <v>10</v>
      </c>
      <c r="E1452">
        <v>663</v>
      </c>
      <c r="F1452">
        <v>796</v>
      </c>
      <c r="G1452">
        <v>858</v>
      </c>
      <c r="H1452" t="s">
        <v>11</v>
      </c>
      <c r="I1452">
        <f t="shared" si="22"/>
        <v>134</v>
      </c>
      <c r="J1452" t="str">
        <f>VLOOKUP(B1452,Таксономия!A:D,4)</f>
        <v xml:space="preserve"> Gammaproteobacteria</v>
      </c>
    </row>
    <row r="1453" spans="1:10" x14ac:dyDescent="0.3">
      <c r="A1453" t="s">
        <v>1605</v>
      </c>
      <c r="B1453" t="s">
        <v>1606</v>
      </c>
      <c r="C1453">
        <v>813</v>
      </c>
      <c r="D1453" t="s">
        <v>12</v>
      </c>
      <c r="E1453">
        <v>375</v>
      </c>
      <c r="F1453">
        <v>442</v>
      </c>
      <c r="G1453">
        <v>1003</v>
      </c>
      <c r="H1453" t="s">
        <v>13</v>
      </c>
      <c r="I1453">
        <f t="shared" si="22"/>
        <v>68</v>
      </c>
      <c r="J1453" t="str">
        <f>VLOOKUP(B1453,Таксономия!A:D,4)</f>
        <v xml:space="preserve"> Gammaproteobacteria</v>
      </c>
    </row>
    <row r="1454" spans="1:10" x14ac:dyDescent="0.3">
      <c r="A1454" t="s">
        <v>1607</v>
      </c>
      <c r="B1454" t="s">
        <v>1608</v>
      </c>
      <c r="C1454">
        <v>702</v>
      </c>
      <c r="D1454" t="s">
        <v>12</v>
      </c>
      <c r="E1454">
        <v>416</v>
      </c>
      <c r="F1454">
        <v>501</v>
      </c>
      <c r="G1454">
        <v>1003</v>
      </c>
      <c r="H1454" t="s">
        <v>13</v>
      </c>
      <c r="I1454">
        <f t="shared" si="22"/>
        <v>86</v>
      </c>
      <c r="J1454" t="str">
        <f>VLOOKUP(B1454,Таксономия!A:D,4)</f>
        <v xml:space="preserve"> Epsilonproteobacteria</v>
      </c>
    </row>
    <row r="1455" spans="1:10" x14ac:dyDescent="0.3">
      <c r="A1455" t="s">
        <v>1607</v>
      </c>
      <c r="B1455" t="s">
        <v>1608</v>
      </c>
      <c r="C1455">
        <v>702</v>
      </c>
      <c r="D1455" t="s">
        <v>60</v>
      </c>
      <c r="E1455">
        <v>141</v>
      </c>
      <c r="F1455">
        <v>350</v>
      </c>
      <c r="G1455">
        <v>36</v>
      </c>
      <c r="H1455" t="s">
        <v>60</v>
      </c>
      <c r="I1455">
        <f t="shared" si="22"/>
        <v>210</v>
      </c>
      <c r="J1455" t="str">
        <f>VLOOKUP(B1455,Таксономия!A:D,4)</f>
        <v xml:space="preserve"> Epsilonproteobacteria</v>
      </c>
    </row>
    <row r="1456" spans="1:10" x14ac:dyDescent="0.3">
      <c r="A1456" t="s">
        <v>1609</v>
      </c>
      <c r="B1456" t="s">
        <v>1610</v>
      </c>
      <c r="C1456">
        <v>661</v>
      </c>
      <c r="D1456" t="s">
        <v>12</v>
      </c>
      <c r="E1456">
        <v>247</v>
      </c>
      <c r="F1456">
        <v>317</v>
      </c>
      <c r="G1456">
        <v>1003</v>
      </c>
      <c r="H1456" t="s">
        <v>13</v>
      </c>
      <c r="I1456">
        <f t="shared" si="22"/>
        <v>71</v>
      </c>
      <c r="J1456" t="str">
        <f>VLOOKUP(B1456,Таксономия!A:D,4)</f>
        <v xml:space="preserve"> Gammaproteobacteria</v>
      </c>
    </row>
    <row r="1457" spans="1:10" x14ac:dyDescent="0.3">
      <c r="A1457" t="s">
        <v>1611</v>
      </c>
      <c r="B1457" t="s">
        <v>1612</v>
      </c>
      <c r="C1457">
        <v>724</v>
      </c>
      <c r="D1457" t="s">
        <v>12</v>
      </c>
      <c r="E1457">
        <v>314</v>
      </c>
      <c r="F1457">
        <v>376</v>
      </c>
      <c r="G1457">
        <v>1003</v>
      </c>
      <c r="H1457" t="s">
        <v>13</v>
      </c>
      <c r="I1457">
        <f t="shared" si="22"/>
        <v>63</v>
      </c>
      <c r="J1457" t="str">
        <f>VLOOKUP(B1457,Таксономия!A:D,4)</f>
        <v xml:space="preserve"> Gammaproteobacteria</v>
      </c>
    </row>
    <row r="1458" spans="1:10" x14ac:dyDescent="0.3">
      <c r="A1458" t="s">
        <v>1611</v>
      </c>
      <c r="B1458" t="s">
        <v>1612</v>
      </c>
      <c r="C1458">
        <v>724</v>
      </c>
      <c r="D1458" t="s">
        <v>22</v>
      </c>
      <c r="E1458">
        <v>123</v>
      </c>
      <c r="F1458">
        <v>163</v>
      </c>
      <c r="G1458">
        <v>15</v>
      </c>
      <c r="H1458" t="s">
        <v>22</v>
      </c>
      <c r="I1458">
        <f t="shared" si="22"/>
        <v>41</v>
      </c>
      <c r="J1458" t="str">
        <f>VLOOKUP(B1458,Таксономия!A:D,4)</f>
        <v xml:space="preserve"> Gammaproteobacteria</v>
      </c>
    </row>
    <row r="1459" spans="1:10" x14ac:dyDescent="0.3">
      <c r="A1459" t="s">
        <v>1613</v>
      </c>
      <c r="B1459" t="s">
        <v>1614</v>
      </c>
      <c r="C1459">
        <v>754</v>
      </c>
      <c r="D1459" t="s">
        <v>10</v>
      </c>
      <c r="E1459">
        <v>604</v>
      </c>
      <c r="F1459">
        <v>737</v>
      </c>
      <c r="G1459">
        <v>858</v>
      </c>
      <c r="H1459" t="s">
        <v>11</v>
      </c>
      <c r="I1459">
        <f t="shared" si="22"/>
        <v>134</v>
      </c>
      <c r="J1459" t="str">
        <f>VLOOKUP(B1459,Таксономия!A:D,4)</f>
        <v xml:space="preserve"> Gammaproteobacteria</v>
      </c>
    </row>
    <row r="1460" spans="1:10" x14ac:dyDescent="0.3">
      <c r="A1460" t="s">
        <v>1613</v>
      </c>
      <c r="B1460" t="s">
        <v>1614</v>
      </c>
      <c r="C1460">
        <v>754</v>
      </c>
      <c r="D1460" t="s">
        <v>12</v>
      </c>
      <c r="E1460">
        <v>305</v>
      </c>
      <c r="F1460">
        <v>376</v>
      </c>
      <c r="G1460">
        <v>1003</v>
      </c>
      <c r="H1460" t="s">
        <v>13</v>
      </c>
      <c r="I1460">
        <f t="shared" si="22"/>
        <v>72</v>
      </c>
      <c r="J1460" t="str">
        <f>VLOOKUP(B1460,Таксономия!A:D,4)</f>
        <v xml:space="preserve"> Gammaproteobacteria</v>
      </c>
    </row>
    <row r="1461" spans="1:10" x14ac:dyDescent="0.3">
      <c r="A1461" t="s">
        <v>1615</v>
      </c>
      <c r="B1461" t="s">
        <v>1616</v>
      </c>
      <c r="C1461">
        <v>728</v>
      </c>
      <c r="D1461" t="s">
        <v>10</v>
      </c>
      <c r="E1461">
        <v>578</v>
      </c>
      <c r="F1461">
        <v>711</v>
      </c>
      <c r="G1461">
        <v>858</v>
      </c>
      <c r="H1461" t="s">
        <v>11</v>
      </c>
      <c r="I1461">
        <f t="shared" si="22"/>
        <v>134</v>
      </c>
      <c r="J1461" t="str">
        <f>VLOOKUP(B1461,Таксономия!A:D,4)</f>
        <v xml:space="preserve"> Gammaproteobacteria</v>
      </c>
    </row>
    <row r="1462" spans="1:10" x14ac:dyDescent="0.3">
      <c r="A1462" t="s">
        <v>1615</v>
      </c>
      <c r="B1462" t="s">
        <v>1616</v>
      </c>
      <c r="C1462">
        <v>728</v>
      </c>
      <c r="D1462" t="s">
        <v>12</v>
      </c>
      <c r="E1462">
        <v>290</v>
      </c>
      <c r="F1462">
        <v>357</v>
      </c>
      <c r="G1462">
        <v>1003</v>
      </c>
      <c r="H1462" t="s">
        <v>13</v>
      </c>
      <c r="I1462">
        <f t="shared" si="22"/>
        <v>68</v>
      </c>
      <c r="J1462" t="str">
        <f>VLOOKUP(B1462,Таксономия!A:D,4)</f>
        <v xml:space="preserve"> Gammaproteobacteria</v>
      </c>
    </row>
    <row r="1463" spans="1:10" x14ac:dyDescent="0.3">
      <c r="A1463" t="s">
        <v>1617</v>
      </c>
      <c r="B1463" t="s">
        <v>1618</v>
      </c>
      <c r="C1463">
        <v>100</v>
      </c>
      <c r="D1463" t="s">
        <v>12</v>
      </c>
      <c r="E1463">
        <v>13</v>
      </c>
      <c r="F1463">
        <v>82</v>
      </c>
      <c r="G1463">
        <v>1003</v>
      </c>
      <c r="H1463" t="s">
        <v>13</v>
      </c>
      <c r="I1463">
        <f t="shared" si="22"/>
        <v>70</v>
      </c>
      <c r="J1463" t="str">
        <f>VLOOKUP(B1463,Таксономия!A:D,4)</f>
        <v xml:space="preserve"> Gammaproteobacteria</v>
      </c>
    </row>
    <row r="1464" spans="1:10" x14ac:dyDescent="0.3">
      <c r="A1464" t="s">
        <v>1619</v>
      </c>
      <c r="B1464" t="s">
        <v>1620</v>
      </c>
      <c r="C1464">
        <v>639</v>
      </c>
      <c r="D1464" t="s">
        <v>12</v>
      </c>
      <c r="E1464">
        <v>231</v>
      </c>
      <c r="F1464">
        <v>303</v>
      </c>
      <c r="G1464">
        <v>1003</v>
      </c>
      <c r="H1464" t="s">
        <v>13</v>
      </c>
      <c r="I1464">
        <f t="shared" si="22"/>
        <v>73</v>
      </c>
      <c r="J1464" t="str">
        <f>VLOOKUP(B1464,Таксономия!A:D,4)</f>
        <v xml:space="preserve"> Gammaproteobacteria</v>
      </c>
    </row>
    <row r="1465" spans="1:10" x14ac:dyDescent="0.3">
      <c r="A1465" t="s">
        <v>1621</v>
      </c>
      <c r="B1465" t="s">
        <v>1622</v>
      </c>
      <c r="C1465">
        <v>671</v>
      </c>
      <c r="D1465" t="s">
        <v>12</v>
      </c>
      <c r="E1465">
        <v>223</v>
      </c>
      <c r="F1465">
        <v>311</v>
      </c>
      <c r="G1465">
        <v>1003</v>
      </c>
      <c r="H1465" t="s">
        <v>13</v>
      </c>
      <c r="I1465">
        <f t="shared" si="22"/>
        <v>89</v>
      </c>
      <c r="J1465" t="str">
        <f>VLOOKUP(B1465,Таксономия!A:D,4)</f>
        <v xml:space="preserve"> Gammaproteobacteria</v>
      </c>
    </row>
    <row r="1466" spans="1:10" x14ac:dyDescent="0.3">
      <c r="A1466" t="s">
        <v>1621</v>
      </c>
      <c r="B1466" t="s">
        <v>1622</v>
      </c>
      <c r="C1466">
        <v>671</v>
      </c>
      <c r="D1466" t="s">
        <v>12</v>
      </c>
      <c r="E1466">
        <v>557</v>
      </c>
      <c r="F1466">
        <v>669</v>
      </c>
      <c r="G1466">
        <v>1003</v>
      </c>
      <c r="H1466" t="s">
        <v>13</v>
      </c>
      <c r="I1466">
        <f t="shared" si="22"/>
        <v>113</v>
      </c>
      <c r="J1466" t="str">
        <f>VLOOKUP(B1466,Таксономия!A:D,4)</f>
        <v xml:space="preserve"> Gammaproteobacteria</v>
      </c>
    </row>
    <row r="1467" spans="1:10" x14ac:dyDescent="0.3">
      <c r="A1467" t="s">
        <v>1623</v>
      </c>
      <c r="B1467" t="s">
        <v>1624</v>
      </c>
      <c r="C1467">
        <v>709</v>
      </c>
      <c r="D1467" t="s">
        <v>12</v>
      </c>
      <c r="E1467">
        <v>432</v>
      </c>
      <c r="F1467">
        <v>503</v>
      </c>
      <c r="G1467">
        <v>1003</v>
      </c>
      <c r="H1467" t="s">
        <v>13</v>
      </c>
      <c r="I1467">
        <f t="shared" si="22"/>
        <v>72</v>
      </c>
      <c r="J1467" t="str">
        <f>VLOOKUP(B1467,Таксономия!A:D,4)</f>
        <v xml:space="preserve"> Gammaproteobacteria</v>
      </c>
    </row>
    <row r="1468" spans="1:10" x14ac:dyDescent="0.3">
      <c r="A1468" t="s">
        <v>1625</v>
      </c>
      <c r="B1468" t="s">
        <v>1626</v>
      </c>
      <c r="C1468">
        <v>168</v>
      </c>
      <c r="D1468" t="s">
        <v>12</v>
      </c>
      <c r="E1468">
        <v>37</v>
      </c>
      <c r="F1468">
        <v>100</v>
      </c>
      <c r="G1468">
        <v>1003</v>
      </c>
      <c r="H1468" t="s">
        <v>13</v>
      </c>
      <c r="I1468">
        <f t="shared" si="22"/>
        <v>64</v>
      </c>
      <c r="J1468" t="str">
        <f>VLOOKUP(B1468,Таксономия!A:D,4)</f>
        <v xml:space="preserve"> Spirochaetales</v>
      </c>
    </row>
    <row r="1469" spans="1:10" x14ac:dyDescent="0.3">
      <c r="A1469" t="s">
        <v>1625</v>
      </c>
      <c r="B1469" t="s">
        <v>1626</v>
      </c>
      <c r="C1469">
        <v>168</v>
      </c>
      <c r="D1469" t="s">
        <v>12</v>
      </c>
      <c r="E1469">
        <v>112</v>
      </c>
      <c r="F1469">
        <v>168</v>
      </c>
      <c r="G1469">
        <v>1003</v>
      </c>
      <c r="H1469" t="s">
        <v>13</v>
      </c>
      <c r="I1469">
        <f t="shared" si="22"/>
        <v>57</v>
      </c>
      <c r="J1469" t="str">
        <f>VLOOKUP(B1469,Таксономия!A:D,4)</f>
        <v xml:space="preserve"> Spirochaetales</v>
      </c>
    </row>
    <row r="1470" spans="1:10" x14ac:dyDescent="0.3">
      <c r="A1470" t="s">
        <v>1627</v>
      </c>
      <c r="B1470" t="s">
        <v>1628</v>
      </c>
      <c r="C1470">
        <v>91</v>
      </c>
      <c r="D1470" t="s">
        <v>12</v>
      </c>
      <c r="E1470">
        <v>33</v>
      </c>
      <c r="F1470">
        <v>90</v>
      </c>
      <c r="G1470">
        <v>1003</v>
      </c>
      <c r="H1470" t="s">
        <v>13</v>
      </c>
      <c r="I1470">
        <f t="shared" si="22"/>
        <v>58</v>
      </c>
      <c r="J1470" t="str">
        <f>VLOOKUP(B1470,Таксономия!A:D,4)</f>
        <v xml:space="preserve"> Deltaproteobacteria</v>
      </c>
    </row>
    <row r="1471" spans="1:10" x14ac:dyDescent="0.3">
      <c r="A1471" t="s">
        <v>1629</v>
      </c>
      <c r="B1471" t="s">
        <v>1630</v>
      </c>
      <c r="C1471">
        <v>100</v>
      </c>
      <c r="D1471" t="s">
        <v>12</v>
      </c>
      <c r="E1471">
        <v>13</v>
      </c>
      <c r="F1471">
        <v>82</v>
      </c>
      <c r="G1471">
        <v>1003</v>
      </c>
      <c r="H1471" t="s">
        <v>13</v>
      </c>
      <c r="I1471">
        <f t="shared" si="22"/>
        <v>70</v>
      </c>
      <c r="J1471" t="str">
        <f>VLOOKUP(B1471,Таксономия!A:D,4)</f>
        <v xml:space="preserve"> Gammaproteobacteria</v>
      </c>
    </row>
    <row r="1472" spans="1:10" x14ac:dyDescent="0.3">
      <c r="A1472" t="s">
        <v>1631</v>
      </c>
      <c r="B1472" t="s">
        <v>1632</v>
      </c>
      <c r="C1472">
        <v>459</v>
      </c>
      <c r="D1472" t="s">
        <v>12</v>
      </c>
      <c r="E1472">
        <v>40</v>
      </c>
      <c r="F1472">
        <v>153</v>
      </c>
      <c r="G1472">
        <v>1003</v>
      </c>
      <c r="H1472" t="s">
        <v>13</v>
      </c>
      <c r="I1472">
        <f t="shared" si="22"/>
        <v>114</v>
      </c>
      <c r="J1472" t="str">
        <f>VLOOKUP(B1472,Таксономия!A:D,4)</f>
        <v xml:space="preserve"> Gammaproteobacteria</v>
      </c>
    </row>
    <row r="1473" spans="1:10" x14ac:dyDescent="0.3">
      <c r="A1473" t="s">
        <v>1631</v>
      </c>
      <c r="B1473" t="s">
        <v>1632</v>
      </c>
      <c r="C1473">
        <v>459</v>
      </c>
      <c r="D1473" t="s">
        <v>1633</v>
      </c>
      <c r="E1473">
        <v>361</v>
      </c>
      <c r="F1473">
        <v>409</v>
      </c>
      <c r="G1473">
        <v>3</v>
      </c>
      <c r="H1473" t="s">
        <v>1633</v>
      </c>
      <c r="I1473">
        <f t="shared" si="22"/>
        <v>49</v>
      </c>
      <c r="J1473" t="str">
        <f>VLOOKUP(B1473,Таксономия!A:D,4)</f>
        <v xml:space="preserve"> Gammaproteobacteria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7"/>
  <sheetViews>
    <sheetView topLeftCell="A43" workbookViewId="0">
      <selection activeCell="E63" sqref="E63"/>
    </sheetView>
  </sheetViews>
  <sheetFormatPr defaultRowHeight="14.4" x14ac:dyDescent="0.3"/>
  <cols>
    <col min="2" max="2" width="9.33203125" bestFit="1" customWidth="1"/>
    <col min="3" max="3" width="30.77734375" bestFit="1" customWidth="1"/>
    <col min="5" max="5" width="8.109375" bestFit="1" customWidth="1"/>
    <col min="10" max="10" width="32.21875" bestFit="1" customWidth="1"/>
    <col min="11" max="11" width="10.33203125" bestFit="1" customWidth="1"/>
  </cols>
  <sheetData>
    <row r="1" spans="1:17" x14ac:dyDescent="0.3">
      <c r="B1" t="s">
        <v>3122</v>
      </c>
      <c r="D1" t="s">
        <v>3121</v>
      </c>
      <c r="E1" t="s">
        <v>3123</v>
      </c>
      <c r="K1" t="s">
        <v>3130</v>
      </c>
    </row>
    <row r="2" spans="1:17" x14ac:dyDescent="0.3">
      <c r="A2">
        <v>1</v>
      </c>
      <c r="B2" t="s">
        <v>1624</v>
      </c>
      <c r="C2" t="s">
        <v>2134</v>
      </c>
      <c r="D2" t="s">
        <v>2135</v>
      </c>
      <c r="E2" t="s">
        <v>2136</v>
      </c>
      <c r="F2">
        <v>1</v>
      </c>
      <c r="H2">
        <f>VLOOKUP(B2,'Выжимка из сводной'!A:D,2)</f>
        <v>1</v>
      </c>
      <c r="I2">
        <f>VLOOKUP(B2,'Выжимка из сводной'!A:D,3)</f>
        <v>1</v>
      </c>
      <c r="J2" t="str">
        <f>VLOOKUP(B2,'Выжимка из сводной'!A:D,4)</f>
        <v xml:space="preserve"> Gammaproteobacteria</v>
      </c>
      <c r="K2">
        <v>1</v>
      </c>
      <c r="L2">
        <f>H2+I2</f>
        <v>2</v>
      </c>
    </row>
    <row r="3" spans="1:17" x14ac:dyDescent="0.3">
      <c r="A3">
        <v>2</v>
      </c>
      <c r="B3" t="s">
        <v>17</v>
      </c>
      <c r="C3" t="s">
        <v>2137</v>
      </c>
      <c r="D3" t="s">
        <v>2138</v>
      </c>
      <c r="E3" t="s">
        <v>2139</v>
      </c>
      <c r="F3">
        <v>1</v>
      </c>
      <c r="H3">
        <f>VLOOKUP(B3,'Выжимка из сводной'!A:D,2)</f>
        <v>1</v>
      </c>
      <c r="I3">
        <f>VLOOKUP(B3,'Выжимка из сводной'!A:D,3)</f>
        <v>1</v>
      </c>
      <c r="J3" t="str">
        <f>VLOOKUP(B3,'Выжимка из сводной'!A:D,4)</f>
        <v xml:space="preserve"> Gammaproteobacteria</v>
      </c>
      <c r="K3">
        <v>1</v>
      </c>
      <c r="L3">
        <f t="shared" ref="L3:L66" si="0">H3+I3</f>
        <v>2</v>
      </c>
    </row>
    <row r="4" spans="1:17" x14ac:dyDescent="0.3">
      <c r="A4">
        <v>3</v>
      </c>
      <c r="B4" t="s">
        <v>85</v>
      </c>
      <c r="C4" t="s">
        <v>2137</v>
      </c>
      <c r="D4" t="s">
        <v>2140</v>
      </c>
      <c r="E4" s="27">
        <v>8.9999999999999992E-50</v>
      </c>
      <c r="F4">
        <v>1</v>
      </c>
      <c r="H4">
        <f>VLOOKUP(B4,'Выжимка из сводной'!A:D,2)</f>
        <v>1</v>
      </c>
      <c r="I4">
        <f>VLOOKUP(B4,'Выжимка из сводной'!A:D,3)</f>
        <v>1</v>
      </c>
      <c r="J4" t="str">
        <f>VLOOKUP(B4,'Выжимка из сводной'!A:D,4)</f>
        <v xml:space="preserve"> Gammaproteobacteria</v>
      </c>
      <c r="K4">
        <v>1</v>
      </c>
      <c r="L4">
        <f t="shared" si="0"/>
        <v>2</v>
      </c>
    </row>
    <row r="5" spans="1:17" x14ac:dyDescent="0.3">
      <c r="A5">
        <v>4</v>
      </c>
      <c r="B5" t="s">
        <v>134</v>
      </c>
      <c r="C5" t="s">
        <v>2137</v>
      </c>
      <c r="D5" t="s">
        <v>2141</v>
      </c>
      <c r="E5" t="s">
        <v>2142</v>
      </c>
      <c r="F5">
        <v>1</v>
      </c>
      <c r="H5">
        <f>VLOOKUP(B5,'Выжимка из сводной'!A:D,2)</f>
        <v>1</v>
      </c>
      <c r="I5">
        <f>VLOOKUP(B5,'Выжимка из сводной'!A:D,3)</f>
        <v>1</v>
      </c>
      <c r="J5" t="str">
        <f>VLOOKUP(B5,'Выжимка из сводной'!A:D,4)</f>
        <v xml:space="preserve"> Gammaproteobacteria</v>
      </c>
      <c r="K5">
        <v>1</v>
      </c>
      <c r="L5">
        <f t="shared" si="0"/>
        <v>2</v>
      </c>
      <c r="O5">
        <v>19</v>
      </c>
      <c r="P5">
        <v>27</v>
      </c>
      <c r="Q5">
        <v>46</v>
      </c>
    </row>
    <row r="6" spans="1:17" x14ac:dyDescent="0.3">
      <c r="A6">
        <v>5</v>
      </c>
      <c r="B6" t="s">
        <v>38</v>
      </c>
      <c r="C6" t="s">
        <v>2137</v>
      </c>
      <c r="D6" t="s">
        <v>2141</v>
      </c>
      <c r="E6" t="s">
        <v>2142</v>
      </c>
      <c r="F6">
        <v>1</v>
      </c>
      <c r="H6">
        <f>VLOOKUP(B6,'Выжимка из сводной'!A:D,2)</f>
        <v>1</v>
      </c>
      <c r="I6">
        <f>VLOOKUP(B6,'Выжимка из сводной'!A:D,3)</f>
        <v>1</v>
      </c>
      <c r="J6" t="str">
        <f>VLOOKUP(B6,'Выжимка из сводной'!A:D,4)</f>
        <v xml:space="preserve"> Gammaproteobacteria</v>
      </c>
      <c r="K6">
        <v>1</v>
      </c>
      <c r="L6">
        <f t="shared" si="0"/>
        <v>2</v>
      </c>
      <c r="O6">
        <v>45</v>
      </c>
      <c r="P6">
        <v>525</v>
      </c>
      <c r="Q6">
        <v>570</v>
      </c>
    </row>
    <row r="7" spans="1:17" x14ac:dyDescent="0.3">
      <c r="A7">
        <v>6</v>
      </c>
      <c r="B7" t="s">
        <v>938</v>
      </c>
      <c r="C7" t="s">
        <v>2143</v>
      </c>
      <c r="D7" t="s">
        <v>2141</v>
      </c>
      <c r="E7" t="s">
        <v>2142</v>
      </c>
      <c r="F7">
        <v>1</v>
      </c>
      <c r="H7">
        <f>VLOOKUP(B7,'Выжимка из сводной'!A:D,2)</f>
        <v>1</v>
      </c>
      <c r="I7">
        <f>VLOOKUP(B7,'Выжимка из сводной'!A:D,3)</f>
        <v>1</v>
      </c>
      <c r="J7" t="str">
        <f>VLOOKUP(B7,'Выжимка из сводной'!A:D,4)</f>
        <v xml:space="preserve"> Gammaproteobacteria</v>
      </c>
      <c r="K7">
        <v>1</v>
      </c>
      <c r="L7">
        <f t="shared" si="0"/>
        <v>2</v>
      </c>
      <c r="O7">
        <v>64</v>
      </c>
      <c r="P7">
        <v>552</v>
      </c>
      <c r="Q7">
        <v>616</v>
      </c>
    </row>
    <row r="8" spans="1:17" x14ac:dyDescent="0.3">
      <c r="A8">
        <v>7</v>
      </c>
      <c r="B8" t="s">
        <v>327</v>
      </c>
      <c r="C8" t="s">
        <v>2137</v>
      </c>
      <c r="D8" t="s">
        <v>2144</v>
      </c>
      <c r="E8" t="s">
        <v>2145</v>
      </c>
      <c r="F8">
        <v>1</v>
      </c>
      <c r="H8">
        <f>VLOOKUP(B8,'Выжимка из сводной'!A:D,2)</f>
        <v>1</v>
      </c>
      <c r="I8">
        <f>VLOOKUP(B8,'Выжимка из сводной'!A:D,3)</f>
        <v>1</v>
      </c>
      <c r="J8" t="str">
        <f>VLOOKUP(B8,'Выжимка из сводной'!A:D,4)</f>
        <v xml:space="preserve"> Gammaproteobacteria</v>
      </c>
      <c r="K8">
        <v>1</v>
      </c>
      <c r="L8">
        <f t="shared" si="0"/>
        <v>2</v>
      </c>
    </row>
    <row r="9" spans="1:17" x14ac:dyDescent="0.3">
      <c r="A9">
        <v>8</v>
      </c>
      <c r="B9" t="s">
        <v>222</v>
      </c>
      <c r="C9" t="s">
        <v>2137</v>
      </c>
      <c r="D9" t="s">
        <v>2146</v>
      </c>
      <c r="E9" t="s">
        <v>2147</v>
      </c>
      <c r="F9">
        <v>1</v>
      </c>
      <c r="H9">
        <f>VLOOKUP(B9,'Выжимка из сводной'!A:D,2)</f>
        <v>1</v>
      </c>
      <c r="I9">
        <f>VLOOKUP(B9,'Выжимка из сводной'!A:D,3)</f>
        <v>1</v>
      </c>
      <c r="J9" t="str">
        <f>VLOOKUP(B9,'Выжимка из сводной'!A:D,4)</f>
        <v xml:space="preserve"> Gammaproteobacteria</v>
      </c>
      <c r="K9">
        <v>1</v>
      </c>
      <c r="L9">
        <f t="shared" si="0"/>
        <v>2</v>
      </c>
    </row>
    <row r="10" spans="1:17" x14ac:dyDescent="0.3">
      <c r="A10">
        <v>9</v>
      </c>
      <c r="B10" t="s">
        <v>1431</v>
      </c>
      <c r="C10" t="s">
        <v>2137</v>
      </c>
      <c r="D10" t="s">
        <v>2148</v>
      </c>
      <c r="E10" s="27">
        <v>2.9999999999999999E-48</v>
      </c>
      <c r="F10">
        <v>1</v>
      </c>
      <c r="H10">
        <f>VLOOKUP(B10,'Выжимка из сводной'!A:D,2)</f>
        <v>1</v>
      </c>
      <c r="I10">
        <f>VLOOKUP(B10,'Выжимка из сводной'!A:D,3)</f>
        <v>1</v>
      </c>
      <c r="J10" t="str">
        <f>VLOOKUP(B10,'Выжимка из сводной'!A:D,4)</f>
        <v xml:space="preserve"> Gammaproteobacteria</v>
      </c>
      <c r="K10">
        <v>1</v>
      </c>
      <c r="L10">
        <f t="shared" si="0"/>
        <v>2</v>
      </c>
    </row>
    <row r="11" spans="1:17" x14ac:dyDescent="0.3">
      <c r="A11">
        <v>10</v>
      </c>
      <c r="B11" t="s">
        <v>1433</v>
      </c>
      <c r="C11" t="s">
        <v>2137</v>
      </c>
      <c r="D11" t="s">
        <v>2148</v>
      </c>
      <c r="E11" s="27">
        <v>2.9999999999999999E-48</v>
      </c>
      <c r="F11">
        <v>1</v>
      </c>
      <c r="H11">
        <f>VLOOKUP(B11,'Выжимка из сводной'!A:D,2)</f>
        <v>1</v>
      </c>
      <c r="I11">
        <f>VLOOKUP(B11,'Выжимка из сводной'!A:D,3)</f>
        <v>1</v>
      </c>
      <c r="J11" t="str">
        <f>VLOOKUP(B11,'Выжимка из сводной'!A:D,4)</f>
        <v xml:space="preserve"> Gammaproteobacteria</v>
      </c>
      <c r="K11">
        <v>1</v>
      </c>
      <c r="L11">
        <f t="shared" si="0"/>
        <v>2</v>
      </c>
    </row>
    <row r="12" spans="1:17" x14ac:dyDescent="0.3">
      <c r="A12">
        <v>11</v>
      </c>
      <c r="B12" t="s">
        <v>252</v>
      </c>
      <c r="C12" t="s">
        <v>2137</v>
      </c>
      <c r="D12" t="s">
        <v>2149</v>
      </c>
      <c r="E12" t="s">
        <v>2150</v>
      </c>
      <c r="F12">
        <v>1</v>
      </c>
      <c r="H12">
        <f>VLOOKUP(B12,'Выжимка из сводной'!A:D,2)</f>
        <v>1</v>
      </c>
      <c r="I12">
        <f>VLOOKUP(B12,'Выжимка из сводной'!A:D,3)</f>
        <v>1</v>
      </c>
      <c r="J12" t="str">
        <f>VLOOKUP(B12,'Выжимка из сводной'!A:D,4)</f>
        <v xml:space="preserve"> Gammaproteobacteria</v>
      </c>
      <c r="K12">
        <v>1</v>
      </c>
      <c r="L12">
        <f t="shared" si="0"/>
        <v>2</v>
      </c>
    </row>
    <row r="13" spans="1:17" x14ac:dyDescent="0.3">
      <c r="A13">
        <v>12</v>
      </c>
      <c r="B13" t="s">
        <v>250</v>
      </c>
      <c r="C13" t="s">
        <v>2137</v>
      </c>
      <c r="D13" t="s">
        <v>2151</v>
      </c>
      <c r="E13" t="s">
        <v>2152</v>
      </c>
      <c r="F13">
        <v>1</v>
      </c>
      <c r="H13">
        <f>VLOOKUP(B13,'Выжимка из сводной'!A:D,2)</f>
        <v>1</v>
      </c>
      <c r="I13">
        <f>VLOOKUP(B13,'Выжимка из сводной'!A:D,3)</f>
        <v>1</v>
      </c>
      <c r="J13" t="str">
        <f>VLOOKUP(B13,'Выжимка из сводной'!A:D,4)</f>
        <v xml:space="preserve"> Gammaproteobacteria</v>
      </c>
      <c r="K13">
        <v>1</v>
      </c>
      <c r="L13">
        <f t="shared" si="0"/>
        <v>2</v>
      </c>
    </row>
    <row r="14" spans="1:17" x14ac:dyDescent="0.3">
      <c r="A14">
        <v>13</v>
      </c>
      <c r="B14" t="s">
        <v>496</v>
      </c>
      <c r="C14" t="s">
        <v>2137</v>
      </c>
      <c r="D14" t="s">
        <v>2153</v>
      </c>
      <c r="E14" t="s">
        <v>2154</v>
      </c>
      <c r="F14">
        <v>1</v>
      </c>
      <c r="H14">
        <f>VLOOKUP(B14,'Выжимка из сводной'!A:D,2)</f>
        <v>1</v>
      </c>
      <c r="I14">
        <f>VLOOKUP(B14,'Выжимка из сводной'!A:D,3)</f>
        <v>1</v>
      </c>
      <c r="J14" t="str">
        <f>VLOOKUP(B14,'Выжимка из сводной'!A:D,4)</f>
        <v xml:space="preserve"> Gammaproteobacteria</v>
      </c>
      <c r="K14">
        <v>1</v>
      </c>
      <c r="L14">
        <f t="shared" si="0"/>
        <v>2</v>
      </c>
    </row>
    <row r="15" spans="1:17" x14ac:dyDescent="0.3">
      <c r="A15">
        <v>14</v>
      </c>
      <c r="B15" t="s">
        <v>268</v>
      </c>
      <c r="C15" t="s">
        <v>2137</v>
      </c>
      <c r="D15" t="s">
        <v>2155</v>
      </c>
      <c r="E15" t="s">
        <v>2156</v>
      </c>
      <c r="F15">
        <v>1</v>
      </c>
      <c r="H15">
        <f>VLOOKUP(B15,'Выжимка из сводной'!A:D,2)</f>
        <v>1</v>
      </c>
      <c r="I15">
        <f>VLOOKUP(B15,'Выжимка из сводной'!A:D,3)</f>
        <v>1</v>
      </c>
      <c r="J15" t="str">
        <f>VLOOKUP(B15,'Выжимка из сводной'!A:D,4)</f>
        <v xml:space="preserve"> Gammaproteobacteria</v>
      </c>
      <c r="K15">
        <v>1</v>
      </c>
      <c r="L15">
        <f t="shared" si="0"/>
        <v>2</v>
      </c>
    </row>
    <row r="16" spans="1:17" x14ac:dyDescent="0.3">
      <c r="A16">
        <v>15</v>
      </c>
      <c r="B16" t="s">
        <v>354</v>
      </c>
      <c r="C16" t="s">
        <v>2137</v>
      </c>
      <c r="D16" t="s">
        <v>2155</v>
      </c>
      <c r="E16" t="s">
        <v>2156</v>
      </c>
      <c r="F16">
        <v>1</v>
      </c>
      <c r="H16">
        <f>VLOOKUP(B16,'Выжимка из сводной'!A:D,2)</f>
        <v>1</v>
      </c>
      <c r="I16">
        <f>VLOOKUP(B16,'Выжимка из сводной'!A:D,3)</f>
        <v>1</v>
      </c>
      <c r="J16" t="str">
        <f>VLOOKUP(B16,'Выжимка из сводной'!A:D,4)</f>
        <v xml:space="preserve"> Gammaproteobacteria</v>
      </c>
      <c r="K16">
        <v>1</v>
      </c>
      <c r="L16">
        <f t="shared" si="0"/>
        <v>2</v>
      </c>
    </row>
    <row r="17" spans="1:12" x14ac:dyDescent="0.3">
      <c r="A17">
        <v>16</v>
      </c>
      <c r="B17" t="s">
        <v>362</v>
      </c>
      <c r="C17" t="s">
        <v>2137</v>
      </c>
      <c r="D17" t="s">
        <v>2157</v>
      </c>
      <c r="E17" t="s">
        <v>2158</v>
      </c>
      <c r="F17">
        <v>1</v>
      </c>
      <c r="H17">
        <f>VLOOKUP(B17,'Выжимка из сводной'!A:D,2)</f>
        <v>1</v>
      </c>
      <c r="I17">
        <f>VLOOKUP(B17,'Выжимка из сводной'!A:D,3)</f>
        <v>1</v>
      </c>
      <c r="J17" t="str">
        <f>VLOOKUP(B17,'Выжимка из сводной'!A:D,4)</f>
        <v xml:space="preserve"> Gammaproteobacteria</v>
      </c>
      <c r="K17">
        <v>1</v>
      </c>
      <c r="L17">
        <f t="shared" si="0"/>
        <v>2</v>
      </c>
    </row>
    <row r="18" spans="1:12" x14ac:dyDescent="0.3">
      <c r="A18">
        <v>17</v>
      </c>
      <c r="B18" t="s">
        <v>356</v>
      </c>
      <c r="C18" t="s">
        <v>2137</v>
      </c>
      <c r="D18" t="s">
        <v>2159</v>
      </c>
      <c r="E18" s="27">
        <v>1.0000000000000001E-43</v>
      </c>
      <c r="F18">
        <v>1</v>
      </c>
      <c r="H18">
        <f>VLOOKUP(B18,'Выжимка из сводной'!A:D,2)</f>
        <v>1</v>
      </c>
      <c r="I18">
        <f>VLOOKUP(B18,'Выжимка из сводной'!A:D,3)</f>
        <v>1</v>
      </c>
      <c r="J18" t="str">
        <f>VLOOKUP(B18,'Выжимка из сводной'!A:D,4)</f>
        <v xml:space="preserve"> Gammaproteobacteria</v>
      </c>
      <c r="K18">
        <v>1</v>
      </c>
      <c r="L18">
        <f t="shared" si="0"/>
        <v>2</v>
      </c>
    </row>
    <row r="19" spans="1:12" x14ac:dyDescent="0.3">
      <c r="A19">
        <v>18</v>
      </c>
      <c r="B19" t="s">
        <v>364</v>
      </c>
      <c r="C19" t="s">
        <v>2137</v>
      </c>
      <c r="D19" t="s">
        <v>2160</v>
      </c>
      <c r="E19" t="s">
        <v>2161</v>
      </c>
      <c r="F19">
        <v>1</v>
      </c>
      <c r="H19">
        <f>VLOOKUP(B19,'Выжимка из сводной'!A:D,2)</f>
        <v>1</v>
      </c>
      <c r="I19">
        <f>VLOOKUP(B19,'Выжимка из сводной'!A:D,3)</f>
        <v>1</v>
      </c>
      <c r="J19" t="str">
        <f>VLOOKUP(B19,'Выжимка из сводной'!A:D,4)</f>
        <v xml:space="preserve"> Gammaproteobacteria</v>
      </c>
      <c r="K19">
        <v>1</v>
      </c>
      <c r="L19">
        <f t="shared" si="0"/>
        <v>2</v>
      </c>
    </row>
    <row r="20" spans="1:12" x14ac:dyDescent="0.3">
      <c r="A20">
        <v>19</v>
      </c>
      <c r="B20" t="s">
        <v>270</v>
      </c>
      <c r="C20" t="s">
        <v>2137</v>
      </c>
      <c r="D20" t="s">
        <v>2162</v>
      </c>
      <c r="E20" t="s">
        <v>2163</v>
      </c>
      <c r="F20">
        <v>1</v>
      </c>
      <c r="H20">
        <f>VLOOKUP(B20,'Выжимка из сводной'!A:D,2)</f>
        <v>1</v>
      </c>
      <c r="I20">
        <f>VLOOKUP(B20,'Выжимка из сводной'!A:D,3)</f>
        <v>1</v>
      </c>
      <c r="J20" t="str">
        <f>VLOOKUP(B20,'Выжимка из сводной'!A:D,4)</f>
        <v xml:space="preserve"> Gammaproteobacteria</v>
      </c>
      <c r="K20">
        <v>1</v>
      </c>
      <c r="L20">
        <f t="shared" si="0"/>
        <v>2</v>
      </c>
    </row>
    <row r="21" spans="1:12" x14ac:dyDescent="0.3">
      <c r="A21">
        <v>20</v>
      </c>
      <c r="B21" t="s">
        <v>1048</v>
      </c>
      <c r="C21" t="s">
        <v>2164</v>
      </c>
      <c r="D21" t="s">
        <v>2165</v>
      </c>
      <c r="E21" s="27">
        <v>5.0000000000000003E-33</v>
      </c>
      <c r="F21">
        <v>1</v>
      </c>
      <c r="H21">
        <f>VLOOKUP(B21,'Выжимка из сводной'!A:D,2)</f>
        <v>1</v>
      </c>
      <c r="I21">
        <f>VLOOKUP(B21,'Выжимка из сводной'!A:D,3)</f>
        <v>1</v>
      </c>
      <c r="J21" t="str">
        <f>VLOOKUP(B21,'Выжимка из сводной'!A:D,4)</f>
        <v xml:space="preserve"> Betaproteobacteria</v>
      </c>
      <c r="K21">
        <v>0</v>
      </c>
      <c r="L21">
        <f t="shared" si="0"/>
        <v>2</v>
      </c>
    </row>
    <row r="22" spans="1:12" x14ac:dyDescent="0.3">
      <c r="A22">
        <v>21</v>
      </c>
      <c r="B22" t="s">
        <v>820</v>
      </c>
      <c r="C22" t="s">
        <v>2166</v>
      </c>
      <c r="D22" t="s">
        <v>2167</v>
      </c>
      <c r="E22" t="s">
        <v>2168</v>
      </c>
      <c r="F22">
        <v>1</v>
      </c>
      <c r="H22">
        <f>VLOOKUP(B22,'Выжимка из сводной'!A:D,2)</f>
        <v>1</v>
      </c>
      <c r="I22">
        <f>VLOOKUP(B22,'Выжимка из сводной'!A:D,3)</f>
        <v>1</v>
      </c>
      <c r="J22" t="str">
        <f>VLOOKUP(B22,'Выжимка из сводной'!A:D,4)</f>
        <v xml:space="preserve"> Betaproteobacteria</v>
      </c>
      <c r="K22">
        <v>0</v>
      </c>
      <c r="L22">
        <f t="shared" si="0"/>
        <v>2</v>
      </c>
    </row>
    <row r="23" spans="1:12" x14ac:dyDescent="0.3">
      <c r="A23">
        <v>22</v>
      </c>
      <c r="B23" t="s">
        <v>542</v>
      </c>
      <c r="C23" t="s">
        <v>2169</v>
      </c>
      <c r="D23" t="s">
        <v>2170</v>
      </c>
      <c r="E23" t="s">
        <v>2171</v>
      </c>
      <c r="F23">
        <v>1</v>
      </c>
      <c r="H23">
        <f>VLOOKUP(B23,'Выжимка из сводной'!A:D,2)</f>
        <v>1</v>
      </c>
      <c r="I23">
        <f>VLOOKUP(B23,'Выжимка из сводной'!A:D,3)</f>
        <v>2</v>
      </c>
      <c r="J23" t="str">
        <f>VLOOKUP(B23,'Выжимка из сводной'!A:D,4)</f>
        <v xml:space="preserve"> Epsilonproteobacteria</v>
      </c>
      <c r="K23">
        <v>0</v>
      </c>
      <c r="L23">
        <f t="shared" si="0"/>
        <v>3</v>
      </c>
    </row>
    <row r="24" spans="1:12" x14ac:dyDescent="0.3">
      <c r="A24">
        <v>23</v>
      </c>
      <c r="B24" t="s">
        <v>1308</v>
      </c>
      <c r="C24" t="s">
        <v>2172</v>
      </c>
      <c r="D24" t="s">
        <v>2173</v>
      </c>
      <c r="E24" t="s">
        <v>2174</v>
      </c>
      <c r="F24">
        <v>1</v>
      </c>
      <c r="H24">
        <f>VLOOKUP(B24,'Выжимка из сводной'!A:D,2)</f>
        <v>1</v>
      </c>
      <c r="I24">
        <f>VLOOKUP(B24,'Выжимка из сводной'!A:D,3)</f>
        <v>1</v>
      </c>
      <c r="J24" t="str">
        <f>VLOOKUP(B24,'Выжимка из сводной'!A:D,4)</f>
        <v xml:space="preserve"> Betaproteobacteria</v>
      </c>
      <c r="K24">
        <v>0</v>
      </c>
      <c r="L24">
        <f t="shared" si="0"/>
        <v>2</v>
      </c>
    </row>
    <row r="25" spans="1:12" x14ac:dyDescent="0.3">
      <c r="A25">
        <v>24</v>
      </c>
      <c r="B25" t="s">
        <v>59</v>
      </c>
      <c r="C25" t="s">
        <v>2175</v>
      </c>
      <c r="D25" t="s">
        <v>2176</v>
      </c>
      <c r="E25" t="s">
        <v>2177</v>
      </c>
      <c r="F25">
        <v>1</v>
      </c>
      <c r="H25">
        <f>VLOOKUP(B25,'Выжимка из сводной'!A:D,2)</f>
        <v>1</v>
      </c>
      <c r="I25">
        <f>VLOOKUP(B25,'Выжимка из сводной'!A:D,3)</f>
        <v>2</v>
      </c>
      <c r="J25" t="str">
        <f>VLOOKUP(B25,'Выжимка из сводной'!A:D,4)</f>
        <v xml:space="preserve"> Epsilonproteobacteria</v>
      </c>
      <c r="K25">
        <v>0</v>
      </c>
      <c r="L25">
        <f t="shared" si="0"/>
        <v>3</v>
      </c>
    </row>
    <row r="26" spans="1:12" x14ac:dyDescent="0.3">
      <c r="A26">
        <v>25</v>
      </c>
      <c r="B26" t="s">
        <v>248</v>
      </c>
      <c r="C26" t="s">
        <v>2175</v>
      </c>
      <c r="D26" t="s">
        <v>2176</v>
      </c>
      <c r="E26" t="s">
        <v>2177</v>
      </c>
      <c r="F26">
        <v>1</v>
      </c>
      <c r="H26">
        <f>VLOOKUP(B26,'Выжимка из сводной'!A:D,2)</f>
        <v>1</v>
      </c>
      <c r="I26">
        <f>VLOOKUP(B26,'Выжимка из сводной'!A:D,3)</f>
        <v>2</v>
      </c>
      <c r="J26" t="str">
        <f>VLOOKUP(B26,'Выжимка из сводной'!A:D,4)</f>
        <v xml:space="preserve"> Epsilonproteobacteria</v>
      </c>
      <c r="K26">
        <v>0</v>
      </c>
      <c r="L26">
        <f t="shared" si="0"/>
        <v>3</v>
      </c>
    </row>
    <row r="27" spans="1:12" x14ac:dyDescent="0.3">
      <c r="A27">
        <v>26</v>
      </c>
      <c r="B27" t="s">
        <v>700</v>
      </c>
      <c r="C27" t="s">
        <v>2175</v>
      </c>
      <c r="D27" t="s">
        <v>2176</v>
      </c>
      <c r="E27" t="s">
        <v>2177</v>
      </c>
      <c r="F27">
        <v>1</v>
      </c>
      <c r="H27">
        <f>VLOOKUP(B27,'Выжимка из сводной'!A:D,2)</f>
        <v>1</v>
      </c>
      <c r="I27">
        <f>VLOOKUP(B27,'Выжимка из сводной'!A:D,3)</f>
        <v>2</v>
      </c>
      <c r="J27" t="str">
        <f>VLOOKUP(B27,'Выжимка из сводной'!A:D,4)</f>
        <v xml:space="preserve"> Epsilonproteobacteria</v>
      </c>
      <c r="K27">
        <v>0</v>
      </c>
      <c r="L27">
        <f t="shared" si="0"/>
        <v>3</v>
      </c>
    </row>
    <row r="28" spans="1:12" x14ac:dyDescent="0.3">
      <c r="A28">
        <v>27</v>
      </c>
      <c r="B28" t="s">
        <v>1349</v>
      </c>
      <c r="C28" t="s">
        <v>2175</v>
      </c>
      <c r="D28" t="s">
        <v>2176</v>
      </c>
      <c r="E28" t="s">
        <v>2177</v>
      </c>
      <c r="F28">
        <v>1</v>
      </c>
      <c r="H28">
        <f>VLOOKUP(B28,'Выжимка из сводной'!A:D,2)</f>
        <v>1</v>
      </c>
      <c r="I28">
        <f>VLOOKUP(B28,'Выжимка из сводной'!A:D,3)</f>
        <v>2</v>
      </c>
      <c r="J28" t="str">
        <f>VLOOKUP(B28,'Выжимка из сводной'!A:D,4)</f>
        <v xml:space="preserve"> Epsilonproteobacteria</v>
      </c>
      <c r="K28">
        <v>0</v>
      </c>
      <c r="L28">
        <f t="shared" si="0"/>
        <v>3</v>
      </c>
    </row>
    <row r="29" spans="1:12" x14ac:dyDescent="0.3">
      <c r="A29">
        <v>28</v>
      </c>
      <c r="B29" t="s">
        <v>1452</v>
      </c>
      <c r="C29" t="s">
        <v>2178</v>
      </c>
      <c r="D29" t="s">
        <v>2176</v>
      </c>
      <c r="E29" t="s">
        <v>2177</v>
      </c>
      <c r="F29">
        <v>1</v>
      </c>
      <c r="H29">
        <f>VLOOKUP(B29,'Выжимка из сводной'!A:D,2)</f>
        <v>1</v>
      </c>
      <c r="I29">
        <f>VLOOKUP(B29,'Выжимка из сводной'!A:D,3)</f>
        <v>2</v>
      </c>
      <c r="J29" t="str">
        <f>VLOOKUP(B29,'Выжимка из сводной'!A:D,4)</f>
        <v xml:space="preserve"> Epsilonproteobacteria</v>
      </c>
      <c r="K29">
        <v>0</v>
      </c>
      <c r="L29">
        <f t="shared" si="0"/>
        <v>3</v>
      </c>
    </row>
    <row r="30" spans="1:12" x14ac:dyDescent="0.3">
      <c r="A30">
        <v>29</v>
      </c>
      <c r="B30" t="s">
        <v>1564</v>
      </c>
      <c r="C30" t="s">
        <v>2179</v>
      </c>
      <c r="D30" t="s">
        <v>2176</v>
      </c>
      <c r="E30" t="s">
        <v>2177</v>
      </c>
      <c r="F30">
        <v>1</v>
      </c>
      <c r="H30">
        <f>VLOOKUP(B30,'Выжимка из сводной'!A:D,2)</f>
        <v>1</v>
      </c>
      <c r="I30">
        <f>VLOOKUP(B30,'Выжимка из сводной'!A:D,3)</f>
        <v>2</v>
      </c>
      <c r="J30" t="str">
        <f>VLOOKUP(B30,'Выжимка из сводной'!A:D,4)</f>
        <v xml:space="preserve"> Epsilonproteobacteria</v>
      </c>
      <c r="K30">
        <v>0</v>
      </c>
      <c r="L30">
        <f t="shared" si="0"/>
        <v>3</v>
      </c>
    </row>
    <row r="31" spans="1:12" x14ac:dyDescent="0.3">
      <c r="A31">
        <v>30</v>
      </c>
      <c r="B31" t="s">
        <v>944</v>
      </c>
      <c r="C31" t="s">
        <v>2169</v>
      </c>
      <c r="D31" t="s">
        <v>2180</v>
      </c>
      <c r="E31" t="s">
        <v>2181</v>
      </c>
      <c r="F31">
        <v>1</v>
      </c>
      <c r="H31">
        <f>VLOOKUP(B31,'Выжимка из сводной'!A:D,2)</f>
        <v>1</v>
      </c>
      <c r="I31">
        <f>VLOOKUP(B31,'Выжимка из сводной'!A:D,3)</f>
        <v>2</v>
      </c>
      <c r="J31" t="str">
        <f>VLOOKUP(B31,'Выжимка из сводной'!A:D,4)</f>
        <v xml:space="preserve"> Betaproteobacteria</v>
      </c>
      <c r="K31">
        <v>0</v>
      </c>
      <c r="L31">
        <f t="shared" si="0"/>
        <v>3</v>
      </c>
    </row>
    <row r="32" spans="1:12" x14ac:dyDescent="0.3">
      <c r="A32">
        <v>31</v>
      </c>
      <c r="B32" t="s">
        <v>1306</v>
      </c>
      <c r="C32" t="s">
        <v>2172</v>
      </c>
      <c r="D32" t="s">
        <v>2182</v>
      </c>
      <c r="E32" t="s">
        <v>2183</v>
      </c>
      <c r="F32">
        <v>1</v>
      </c>
      <c r="H32">
        <f>VLOOKUP(B32,'Выжимка из сводной'!A:D,2)</f>
        <v>1</v>
      </c>
      <c r="I32">
        <f>VLOOKUP(B32,'Выжимка из сводной'!A:D,3)</f>
        <v>2</v>
      </c>
      <c r="J32" t="str">
        <f>VLOOKUP(B32,'Выжимка из сводной'!A:D,4)</f>
        <v xml:space="preserve"> Betaproteobacteria</v>
      </c>
      <c r="K32">
        <v>0</v>
      </c>
      <c r="L32">
        <f t="shared" si="0"/>
        <v>3</v>
      </c>
    </row>
    <row r="33" spans="1:12" x14ac:dyDescent="0.3">
      <c r="A33">
        <v>32</v>
      </c>
      <c r="B33" t="s">
        <v>603</v>
      </c>
      <c r="C33" t="s">
        <v>2184</v>
      </c>
      <c r="D33" t="s">
        <v>2185</v>
      </c>
      <c r="E33" t="s">
        <v>2186</v>
      </c>
      <c r="F33">
        <v>1</v>
      </c>
      <c r="H33">
        <f>VLOOKUP(B33,'Выжимка из сводной'!A:D,2)</f>
        <v>1</v>
      </c>
      <c r="I33">
        <f>VLOOKUP(B33,'Выжимка из сводной'!A:D,3)</f>
        <v>2</v>
      </c>
      <c r="J33" t="str">
        <f>VLOOKUP(B33,'Выжимка из сводной'!A:D,4)</f>
        <v xml:space="preserve"> Gammaproteobacteria</v>
      </c>
      <c r="K33">
        <v>0</v>
      </c>
      <c r="L33">
        <f t="shared" si="0"/>
        <v>3</v>
      </c>
    </row>
    <row r="34" spans="1:12" x14ac:dyDescent="0.3">
      <c r="A34">
        <v>33</v>
      </c>
      <c r="B34" t="s">
        <v>686</v>
      </c>
      <c r="C34" t="s">
        <v>2184</v>
      </c>
      <c r="D34" t="s">
        <v>2187</v>
      </c>
      <c r="E34" t="s">
        <v>2188</v>
      </c>
      <c r="F34">
        <v>1</v>
      </c>
      <c r="H34">
        <f>VLOOKUP(B34,'Выжимка из сводной'!A:D,2)</f>
        <v>1</v>
      </c>
      <c r="I34">
        <f>VLOOKUP(B34,'Выжимка из сводной'!A:D,3)</f>
        <v>2</v>
      </c>
      <c r="J34" t="str">
        <f>VLOOKUP(B34,'Выжимка из сводной'!A:D,4)</f>
        <v xml:space="preserve"> Gammaproteobacteria</v>
      </c>
      <c r="K34">
        <v>0</v>
      </c>
      <c r="L34">
        <f t="shared" si="0"/>
        <v>3</v>
      </c>
    </row>
    <row r="35" spans="1:12" x14ac:dyDescent="0.3">
      <c r="A35">
        <v>34</v>
      </c>
      <c r="B35" t="s">
        <v>829</v>
      </c>
      <c r="C35" t="s">
        <v>2189</v>
      </c>
      <c r="D35" t="s">
        <v>2187</v>
      </c>
      <c r="E35" t="s">
        <v>2188</v>
      </c>
      <c r="F35">
        <v>1</v>
      </c>
      <c r="H35">
        <f>VLOOKUP(B35,'Выжимка из сводной'!A:D,2)</f>
        <v>1</v>
      </c>
      <c r="I35">
        <f>VLOOKUP(B35,'Выжимка из сводной'!A:D,3)</f>
        <v>2</v>
      </c>
      <c r="J35" t="str">
        <f>VLOOKUP(B35,'Выжимка из сводной'!A:D,4)</f>
        <v xml:space="preserve"> Gammaproteobacteria</v>
      </c>
      <c r="K35">
        <v>0</v>
      </c>
      <c r="L35">
        <f t="shared" si="0"/>
        <v>3</v>
      </c>
    </row>
    <row r="36" spans="1:12" x14ac:dyDescent="0.3">
      <c r="A36">
        <v>35</v>
      </c>
      <c r="B36" t="s">
        <v>1608</v>
      </c>
      <c r="C36" t="s">
        <v>2190</v>
      </c>
      <c r="D36" t="s">
        <v>2191</v>
      </c>
      <c r="E36" t="s">
        <v>2192</v>
      </c>
      <c r="F36">
        <v>1</v>
      </c>
      <c r="H36">
        <f>VLOOKUP(B36,'Выжимка из сводной'!A:D,2)</f>
        <v>1</v>
      </c>
      <c r="I36">
        <f>VLOOKUP(B36,'Выжимка из сводной'!A:D,3)</f>
        <v>2</v>
      </c>
      <c r="J36" t="str">
        <f>VLOOKUP(B36,'Выжимка из сводной'!A:D,4)</f>
        <v xml:space="preserve"> Epsilonproteobacteria</v>
      </c>
      <c r="K36">
        <v>0</v>
      </c>
      <c r="L36">
        <f t="shared" si="0"/>
        <v>3</v>
      </c>
    </row>
    <row r="37" spans="1:12" x14ac:dyDescent="0.3">
      <c r="A37">
        <v>36</v>
      </c>
      <c r="B37" t="s">
        <v>443</v>
      </c>
      <c r="C37" t="s">
        <v>2193</v>
      </c>
      <c r="D37" t="s">
        <v>2194</v>
      </c>
      <c r="E37" t="s">
        <v>2195</v>
      </c>
      <c r="F37">
        <v>1</v>
      </c>
      <c r="H37">
        <f>VLOOKUP(B37,'Выжимка из сводной'!A:D,2)</f>
        <v>1</v>
      </c>
      <c r="I37">
        <f>VLOOKUP(B37,'Выжимка из сводной'!A:D,3)</f>
        <v>2</v>
      </c>
      <c r="J37" t="str">
        <f>VLOOKUP(B37,'Выжимка из сводной'!A:D,4)</f>
        <v xml:space="preserve"> Deltaproteobacteria</v>
      </c>
      <c r="K37">
        <v>0</v>
      </c>
      <c r="L37">
        <f t="shared" si="0"/>
        <v>3</v>
      </c>
    </row>
    <row r="38" spans="1:12" x14ac:dyDescent="0.3">
      <c r="A38">
        <v>37</v>
      </c>
      <c r="B38" t="s">
        <v>538</v>
      </c>
      <c r="C38" t="s">
        <v>2193</v>
      </c>
      <c r="D38" t="s">
        <v>2194</v>
      </c>
      <c r="E38" t="s">
        <v>2195</v>
      </c>
      <c r="F38">
        <v>1</v>
      </c>
      <c r="H38">
        <f>VLOOKUP(B38,'Выжимка из сводной'!A:D,2)</f>
        <v>1</v>
      </c>
      <c r="I38">
        <f>VLOOKUP(B38,'Выжимка из сводной'!A:D,3)</f>
        <v>2</v>
      </c>
      <c r="J38" t="str">
        <f>VLOOKUP(B38,'Выжимка из сводной'!A:D,4)</f>
        <v xml:space="preserve"> Deltaproteobacteria</v>
      </c>
      <c r="K38">
        <v>0</v>
      </c>
      <c r="L38">
        <f t="shared" si="0"/>
        <v>3</v>
      </c>
    </row>
    <row r="39" spans="1:12" x14ac:dyDescent="0.3">
      <c r="A39">
        <v>38</v>
      </c>
      <c r="B39" t="s">
        <v>1501</v>
      </c>
      <c r="C39" t="s">
        <v>2193</v>
      </c>
      <c r="D39" t="s">
        <v>2196</v>
      </c>
      <c r="E39" t="s">
        <v>2197</v>
      </c>
      <c r="F39">
        <v>1</v>
      </c>
      <c r="H39">
        <f>VLOOKUP(B39,'Выжимка из сводной'!A:D,2)</f>
        <v>1</v>
      </c>
      <c r="I39">
        <f>VLOOKUP(B39,'Выжимка из сводной'!A:D,3)</f>
        <v>2</v>
      </c>
      <c r="J39" t="str">
        <f>VLOOKUP(B39,'Выжимка из сводной'!A:D,4)</f>
        <v xml:space="preserve"> Deltaproteobacteria</v>
      </c>
      <c r="K39">
        <v>0</v>
      </c>
      <c r="L39">
        <f t="shared" si="0"/>
        <v>3</v>
      </c>
    </row>
    <row r="40" spans="1:12" x14ac:dyDescent="0.3">
      <c r="A40">
        <v>39</v>
      </c>
      <c r="B40" t="s">
        <v>688</v>
      </c>
      <c r="C40" t="s">
        <v>2198</v>
      </c>
      <c r="D40" t="s">
        <v>2199</v>
      </c>
      <c r="E40" s="27">
        <v>3E-23</v>
      </c>
      <c r="F40">
        <v>1</v>
      </c>
      <c r="H40">
        <f>VLOOKUP(B40,'Выжимка из сводной'!A:D,2)</f>
        <v>1</v>
      </c>
      <c r="I40">
        <f>VLOOKUP(B40,'Выжимка из сводной'!A:D,3)</f>
        <v>2</v>
      </c>
      <c r="J40" t="str">
        <f>VLOOKUP(B40,'Выжимка из сводной'!A:D,4)</f>
        <v xml:space="preserve"> Epsilonproteobacteria</v>
      </c>
      <c r="K40">
        <v>0</v>
      </c>
      <c r="L40">
        <f t="shared" si="0"/>
        <v>3</v>
      </c>
    </row>
    <row r="41" spans="1:12" x14ac:dyDescent="0.3">
      <c r="A41">
        <v>40</v>
      </c>
      <c r="B41" t="s">
        <v>224</v>
      </c>
      <c r="C41" t="s">
        <v>2175</v>
      </c>
      <c r="D41" t="s">
        <v>2200</v>
      </c>
      <c r="E41" t="s">
        <v>2201</v>
      </c>
      <c r="F41">
        <v>1</v>
      </c>
      <c r="H41">
        <f>VLOOKUP(B41,'Выжимка из сводной'!A:D,2)</f>
        <v>1</v>
      </c>
      <c r="I41">
        <f>VLOOKUP(B41,'Выжимка из сводной'!A:D,3)</f>
        <v>2</v>
      </c>
      <c r="J41" t="str">
        <f>VLOOKUP(B41,'Выжимка из сводной'!A:D,4)</f>
        <v xml:space="preserve"> Epsilonproteobacteria</v>
      </c>
      <c r="K41">
        <v>0</v>
      </c>
      <c r="L41">
        <f t="shared" si="0"/>
        <v>3</v>
      </c>
    </row>
    <row r="42" spans="1:12" x14ac:dyDescent="0.3">
      <c r="A42">
        <v>41</v>
      </c>
      <c r="B42" t="s">
        <v>942</v>
      </c>
      <c r="C42" t="s">
        <v>2172</v>
      </c>
      <c r="D42" t="s">
        <v>2202</v>
      </c>
      <c r="E42" s="27">
        <v>9.9999999999999995E-21</v>
      </c>
      <c r="F42">
        <v>1</v>
      </c>
      <c r="H42">
        <f>VLOOKUP(B42,'Выжимка из сводной'!A:D,2)</f>
        <v>1</v>
      </c>
      <c r="I42">
        <f>VLOOKUP(B42,'Выжимка из сводной'!A:D,3)</f>
        <v>1</v>
      </c>
      <c r="J42" t="str">
        <f>VLOOKUP(B42,'Выжимка из сводной'!A:D,4)</f>
        <v xml:space="preserve"> Betaproteobacteria</v>
      </c>
      <c r="K42">
        <v>0</v>
      </c>
      <c r="L42">
        <f t="shared" si="0"/>
        <v>2</v>
      </c>
    </row>
    <row r="43" spans="1:12" x14ac:dyDescent="0.3">
      <c r="A43">
        <v>42</v>
      </c>
      <c r="B43" t="s">
        <v>818</v>
      </c>
      <c r="C43" t="s">
        <v>2166</v>
      </c>
      <c r="D43" t="s">
        <v>2203</v>
      </c>
      <c r="E43" t="s">
        <v>2204</v>
      </c>
      <c r="F43">
        <v>1</v>
      </c>
      <c r="H43">
        <f>VLOOKUP(B43,'Выжимка из сводной'!A:D,2)</f>
        <v>1</v>
      </c>
      <c r="I43">
        <f>VLOOKUP(B43,'Выжимка из сводной'!A:D,3)</f>
        <v>1</v>
      </c>
      <c r="J43" t="str">
        <f>VLOOKUP(B43,'Выжимка из сводной'!A:D,4)</f>
        <v xml:space="preserve"> Betaproteobacteria</v>
      </c>
      <c r="K43">
        <v>0</v>
      </c>
      <c r="L43">
        <f t="shared" si="0"/>
        <v>2</v>
      </c>
    </row>
    <row r="44" spans="1:12" x14ac:dyDescent="0.3">
      <c r="A44">
        <v>43</v>
      </c>
      <c r="B44" t="s">
        <v>1050</v>
      </c>
      <c r="C44" t="s">
        <v>2205</v>
      </c>
      <c r="D44" t="s">
        <v>2203</v>
      </c>
      <c r="E44" t="s">
        <v>2204</v>
      </c>
      <c r="F44">
        <v>1</v>
      </c>
      <c r="H44">
        <f>VLOOKUP(B44,'Выжимка из сводной'!A:D,2)</f>
        <v>1</v>
      </c>
      <c r="I44">
        <f>VLOOKUP(B44,'Выжимка из сводной'!A:D,3)</f>
        <v>1</v>
      </c>
      <c r="J44" t="str">
        <f>VLOOKUP(B44,'Выжимка из сводной'!A:D,4)</f>
        <v xml:space="preserve"> Betaproteobacteria</v>
      </c>
      <c r="K44">
        <v>0</v>
      </c>
      <c r="L44">
        <f t="shared" si="0"/>
        <v>2</v>
      </c>
    </row>
    <row r="45" spans="1:12" x14ac:dyDescent="0.3">
      <c r="A45">
        <v>44</v>
      </c>
      <c r="B45" t="s">
        <v>822</v>
      </c>
      <c r="C45" t="s">
        <v>2166</v>
      </c>
      <c r="D45" t="s">
        <v>2206</v>
      </c>
      <c r="E45" t="s">
        <v>2207</v>
      </c>
      <c r="F45">
        <v>1</v>
      </c>
      <c r="H45">
        <f>VLOOKUP(B45,'Выжимка из сводной'!A:D,2)</f>
        <v>1</v>
      </c>
      <c r="I45">
        <f>VLOOKUP(B45,'Выжимка из сводной'!A:D,3)</f>
        <v>2</v>
      </c>
      <c r="J45" t="str">
        <f>VLOOKUP(B45,'Выжимка из сводной'!A:D,4)</f>
        <v xml:space="preserve"> Betaproteobacteria</v>
      </c>
      <c r="K45">
        <v>0</v>
      </c>
      <c r="L45">
        <f t="shared" si="0"/>
        <v>3</v>
      </c>
    </row>
    <row r="46" spans="1:12" x14ac:dyDescent="0.3">
      <c r="A46">
        <v>45</v>
      </c>
      <c r="B46" t="s">
        <v>1046</v>
      </c>
      <c r="C46" t="s">
        <v>2205</v>
      </c>
      <c r="D46" t="s">
        <v>2206</v>
      </c>
      <c r="E46" t="s">
        <v>2207</v>
      </c>
      <c r="F46">
        <v>1</v>
      </c>
      <c r="H46">
        <f>VLOOKUP(B46,'Выжимка из сводной'!A:D,2)</f>
        <v>1</v>
      </c>
      <c r="I46">
        <f>VLOOKUP(B46,'Выжимка из сводной'!A:D,3)</f>
        <v>2</v>
      </c>
      <c r="J46" t="str">
        <f>VLOOKUP(B46,'Выжимка из сводной'!A:D,4)</f>
        <v xml:space="preserve"> Betaproteobacteria</v>
      </c>
      <c r="K46">
        <v>0</v>
      </c>
      <c r="L46">
        <f t="shared" si="0"/>
        <v>3</v>
      </c>
    </row>
    <row r="47" spans="1:12" x14ac:dyDescent="0.3">
      <c r="A47">
        <v>46</v>
      </c>
      <c r="B47" s="29" t="s">
        <v>1006</v>
      </c>
      <c r="C47" s="29" t="s">
        <v>2208</v>
      </c>
      <c r="D47" s="29" t="s">
        <v>2209</v>
      </c>
      <c r="E47" s="29" t="s">
        <v>2210</v>
      </c>
      <c r="F47" s="29">
        <v>2</v>
      </c>
      <c r="H47">
        <f>VLOOKUP(B47,'Выжимка из сводной'!A:D,2)</f>
        <v>2</v>
      </c>
      <c r="I47">
        <f>VLOOKUP(B47,'Выжимка из сводной'!A:D,3)</f>
        <v>6</v>
      </c>
      <c r="J47" t="str">
        <f>VLOOKUP(B47,'Выжимка из сводной'!A:D,4)</f>
        <v xml:space="preserve"> Deltaproteobacteria</v>
      </c>
      <c r="K47">
        <v>0</v>
      </c>
      <c r="L47">
        <f t="shared" si="0"/>
        <v>8</v>
      </c>
    </row>
    <row r="48" spans="1:12" x14ac:dyDescent="0.3">
      <c r="A48">
        <v>47</v>
      </c>
      <c r="B48" t="s">
        <v>1545</v>
      </c>
      <c r="C48" t="s">
        <v>2211</v>
      </c>
      <c r="D48" s="28">
        <v>42147</v>
      </c>
      <c r="E48" t="s">
        <v>2212</v>
      </c>
      <c r="F48">
        <v>3</v>
      </c>
      <c r="H48">
        <f>VLOOKUP(B48,'Выжимка из сводной'!A:D,2)</f>
        <v>1</v>
      </c>
      <c r="I48">
        <f>VLOOKUP(B48,'Выжимка из сводной'!A:D,3)</f>
        <v>3</v>
      </c>
      <c r="J48" t="str">
        <f>VLOOKUP(B48,'Выжимка из сводной'!A:D,4)</f>
        <v xml:space="preserve"> Deltaproteobacteria</v>
      </c>
      <c r="K48">
        <v>0</v>
      </c>
      <c r="L48">
        <f t="shared" si="0"/>
        <v>4</v>
      </c>
    </row>
    <row r="49" spans="1:12" x14ac:dyDescent="0.3">
      <c r="A49">
        <v>48</v>
      </c>
      <c r="B49" t="s">
        <v>888</v>
      </c>
      <c r="C49" t="s">
        <v>2213</v>
      </c>
      <c r="D49" s="28">
        <v>42078</v>
      </c>
      <c r="E49" t="s">
        <v>2214</v>
      </c>
      <c r="F49">
        <v>1</v>
      </c>
      <c r="H49">
        <f>VLOOKUP(B49,'Выжимка из сводной'!A:D,2)</f>
        <v>1</v>
      </c>
      <c r="I49">
        <f>VLOOKUP(B49,'Выжимка из сводной'!A:D,3)</f>
        <v>2</v>
      </c>
      <c r="J49" t="str">
        <f>VLOOKUP(B49,'Выжимка из сводной'!A:D,4)</f>
        <v xml:space="preserve"> Deferribacterales</v>
      </c>
      <c r="K49">
        <v>0</v>
      </c>
      <c r="L49">
        <f t="shared" si="0"/>
        <v>3</v>
      </c>
    </row>
    <row r="50" spans="1:12" x14ac:dyDescent="0.3">
      <c r="A50">
        <v>49</v>
      </c>
      <c r="B50" t="s">
        <v>788</v>
      </c>
      <c r="C50" t="s">
        <v>2215</v>
      </c>
      <c r="D50" t="s">
        <v>2216</v>
      </c>
      <c r="E50" t="s">
        <v>2217</v>
      </c>
      <c r="F50">
        <v>1</v>
      </c>
      <c r="H50">
        <f>VLOOKUP(B50,'Выжимка из сводной'!A:D,2)</f>
        <v>1</v>
      </c>
      <c r="I50">
        <f>VLOOKUP(B50,'Выжимка из сводной'!A:D,3)</f>
        <v>3</v>
      </c>
      <c r="J50" t="str">
        <f>VLOOKUP(B50,'Выжимка из сводной'!A:D,4)</f>
        <v xml:space="preserve"> Deltaproteobacteria</v>
      </c>
      <c r="K50">
        <v>0</v>
      </c>
      <c r="L50">
        <f t="shared" si="0"/>
        <v>4</v>
      </c>
    </row>
    <row r="51" spans="1:12" x14ac:dyDescent="0.3">
      <c r="A51">
        <v>50</v>
      </c>
      <c r="B51" t="s">
        <v>1592</v>
      </c>
      <c r="C51" t="s">
        <v>2218</v>
      </c>
      <c r="D51" t="s">
        <v>2216</v>
      </c>
      <c r="E51" t="s">
        <v>2217</v>
      </c>
      <c r="F51">
        <v>1</v>
      </c>
      <c r="H51">
        <f>VLOOKUP(B51,'Выжимка из сводной'!A:D,2)</f>
        <v>1</v>
      </c>
      <c r="I51">
        <f>VLOOKUP(B51,'Выжимка из сводной'!A:D,3)</f>
        <v>3</v>
      </c>
      <c r="J51" t="str">
        <f>VLOOKUP(B51,'Выжимка из сводной'!A:D,4)</f>
        <v xml:space="preserve"> Deltaproteobacteria</v>
      </c>
      <c r="K51">
        <v>0</v>
      </c>
      <c r="L51">
        <f t="shared" si="0"/>
        <v>4</v>
      </c>
    </row>
    <row r="52" spans="1:12" x14ac:dyDescent="0.3">
      <c r="A52">
        <v>51</v>
      </c>
      <c r="B52" t="s">
        <v>486</v>
      </c>
      <c r="C52" t="s">
        <v>2219</v>
      </c>
      <c r="D52" s="28">
        <v>42199</v>
      </c>
      <c r="E52" t="s">
        <v>2220</v>
      </c>
      <c r="F52">
        <v>1</v>
      </c>
      <c r="H52">
        <f>VLOOKUP(B52,'Выжимка из сводной'!A:D,2)</f>
        <v>1</v>
      </c>
      <c r="I52">
        <f>VLOOKUP(B52,'Выжимка из сводной'!A:D,3)</f>
        <v>3</v>
      </c>
      <c r="J52" t="str">
        <f>VLOOKUP(B52,'Выжимка из сводной'!A:D,4)</f>
        <v xml:space="preserve"> Gammaproteobacteria</v>
      </c>
      <c r="K52">
        <v>0</v>
      </c>
      <c r="L52">
        <f t="shared" si="0"/>
        <v>4</v>
      </c>
    </row>
    <row r="53" spans="1:12" x14ac:dyDescent="0.3">
      <c r="A53">
        <v>52</v>
      </c>
      <c r="B53" t="s">
        <v>1087</v>
      </c>
      <c r="C53" t="s">
        <v>2221</v>
      </c>
      <c r="D53" s="28">
        <v>42135</v>
      </c>
      <c r="E53" t="s">
        <v>2222</v>
      </c>
      <c r="F53">
        <v>1</v>
      </c>
      <c r="H53">
        <f>VLOOKUP(B53,'Выжимка из сводной'!A:D,2)</f>
        <v>1</v>
      </c>
      <c r="I53">
        <f>VLOOKUP(B53,'Выжимка из сводной'!A:D,3)</f>
        <v>2</v>
      </c>
      <c r="J53" t="str">
        <f>VLOOKUP(B53,'Выжимка из сводной'!A:D,4)</f>
        <v xml:space="preserve"> Thermodesulfobacteriales</v>
      </c>
      <c r="K53">
        <v>0</v>
      </c>
      <c r="L53">
        <f t="shared" si="0"/>
        <v>3</v>
      </c>
    </row>
    <row r="54" spans="1:12" x14ac:dyDescent="0.3">
      <c r="A54">
        <v>53</v>
      </c>
      <c r="B54" t="s">
        <v>183</v>
      </c>
      <c r="C54" t="s">
        <v>2208</v>
      </c>
      <c r="D54" s="28">
        <v>42015</v>
      </c>
      <c r="E54" t="s">
        <v>2223</v>
      </c>
      <c r="F54">
        <v>1</v>
      </c>
      <c r="H54">
        <f>VLOOKUP(B54,'Выжимка из сводной'!A:D,2)</f>
        <v>1</v>
      </c>
      <c r="I54">
        <f>VLOOKUP(B54,'Выжимка из сводной'!A:D,3)</f>
        <v>3</v>
      </c>
      <c r="J54" t="str">
        <f>VLOOKUP(B54,'Выжимка из сводной'!A:D,4)</f>
        <v xml:space="preserve"> Deltaproteobacteria</v>
      </c>
      <c r="K54">
        <v>0</v>
      </c>
      <c r="L54">
        <f t="shared" si="0"/>
        <v>4</v>
      </c>
    </row>
    <row r="55" spans="1:12" x14ac:dyDescent="0.3">
      <c r="A55">
        <v>54</v>
      </c>
      <c r="B55" t="s">
        <v>1543</v>
      </c>
      <c r="C55" t="s">
        <v>2211</v>
      </c>
      <c r="D55" s="28">
        <v>42015</v>
      </c>
      <c r="E55" t="s">
        <v>2223</v>
      </c>
      <c r="F55">
        <v>3</v>
      </c>
      <c r="H55">
        <f>VLOOKUP(B55,'Выжимка из сводной'!A:D,2)</f>
        <v>1</v>
      </c>
      <c r="I55">
        <f>VLOOKUP(B55,'Выжимка из сводной'!A:D,3)</f>
        <v>3</v>
      </c>
      <c r="J55" t="str">
        <f>VLOOKUP(B55,'Выжимка из сводной'!A:D,4)</f>
        <v xml:space="preserve"> Deltaproteobacteria</v>
      </c>
      <c r="K55">
        <v>0</v>
      </c>
      <c r="L55">
        <f t="shared" si="0"/>
        <v>4</v>
      </c>
    </row>
    <row r="56" spans="1:12" x14ac:dyDescent="0.3">
      <c r="A56">
        <v>55</v>
      </c>
      <c r="B56" t="s">
        <v>412</v>
      </c>
      <c r="C56" t="s">
        <v>2169</v>
      </c>
      <c r="D56" t="s">
        <v>2224</v>
      </c>
      <c r="E56" t="s">
        <v>2223</v>
      </c>
      <c r="F56">
        <v>1</v>
      </c>
      <c r="H56">
        <f>VLOOKUP(B56,'Выжимка из сводной'!A:D,2)</f>
        <v>1</v>
      </c>
      <c r="I56">
        <f>VLOOKUP(B56,'Выжимка из сводной'!A:D,3)</f>
        <v>2</v>
      </c>
      <c r="J56" t="str">
        <f>VLOOKUP(B56,'Выжимка из сводной'!A:D,4)</f>
        <v xml:space="preserve"> Deltaproteobacteria</v>
      </c>
      <c r="K56">
        <v>0</v>
      </c>
      <c r="L56">
        <f t="shared" si="0"/>
        <v>3</v>
      </c>
    </row>
    <row r="57" spans="1:12" x14ac:dyDescent="0.3">
      <c r="A57">
        <v>56</v>
      </c>
      <c r="B57" t="s">
        <v>896</v>
      </c>
      <c r="C57" t="s">
        <v>2169</v>
      </c>
      <c r="D57" s="28">
        <v>42226</v>
      </c>
      <c r="E57" t="s">
        <v>2225</v>
      </c>
      <c r="F57">
        <v>1</v>
      </c>
      <c r="H57">
        <f>VLOOKUP(B57,'Выжимка из сводной'!A:D,2)</f>
        <v>1</v>
      </c>
      <c r="I57">
        <f>VLOOKUP(B57,'Выжимка из сводной'!A:D,3)</f>
        <v>2</v>
      </c>
      <c r="J57" t="str">
        <f>VLOOKUP(B57,'Выжимка из сводной'!A:D,4)</f>
        <v xml:space="preserve"> Deferribacterales</v>
      </c>
      <c r="K57">
        <v>0</v>
      </c>
      <c r="L57">
        <f t="shared" si="0"/>
        <v>3</v>
      </c>
    </row>
    <row r="58" spans="1:12" x14ac:dyDescent="0.3">
      <c r="A58">
        <v>57</v>
      </c>
      <c r="B58" t="s">
        <v>284</v>
      </c>
      <c r="C58" t="s">
        <v>2226</v>
      </c>
      <c r="D58" s="28">
        <v>42195</v>
      </c>
      <c r="E58" t="s">
        <v>2227</v>
      </c>
      <c r="F58">
        <v>1</v>
      </c>
      <c r="H58">
        <f>VLOOKUP(B58,'Выжимка из сводной'!A:D,2)</f>
        <v>1</v>
      </c>
      <c r="I58">
        <f>VLOOKUP(B58,'Выжимка из сводной'!A:D,3)</f>
        <v>3</v>
      </c>
      <c r="J58" t="str">
        <f>VLOOKUP(B58,'Выжимка из сводной'!A:D,4)</f>
        <v xml:space="preserve"> Gammaproteobacteria</v>
      </c>
      <c r="K58">
        <v>0</v>
      </c>
      <c r="L58">
        <f t="shared" si="0"/>
        <v>4</v>
      </c>
    </row>
    <row r="59" spans="1:12" x14ac:dyDescent="0.3">
      <c r="A59">
        <v>58</v>
      </c>
      <c r="B59" t="s">
        <v>796</v>
      </c>
      <c r="C59" t="s">
        <v>2228</v>
      </c>
      <c r="D59" s="28">
        <v>42165</v>
      </c>
      <c r="E59" t="s">
        <v>2229</v>
      </c>
      <c r="F59">
        <v>2</v>
      </c>
      <c r="H59">
        <f>VLOOKUP(B59,'Выжимка из сводной'!A:D,2)</f>
        <v>2</v>
      </c>
      <c r="I59">
        <f>VLOOKUP(B59,'Выжимка из сводной'!A:D,3)</f>
        <v>3</v>
      </c>
      <c r="J59" t="str">
        <f>VLOOKUP(B59,'Выжимка из сводной'!A:D,4)</f>
        <v xml:space="preserve"> Deltaproteobacteria</v>
      </c>
      <c r="K59">
        <v>0</v>
      </c>
      <c r="L59">
        <f t="shared" si="0"/>
        <v>5</v>
      </c>
    </row>
    <row r="60" spans="1:12" x14ac:dyDescent="0.3">
      <c r="A60">
        <v>59</v>
      </c>
      <c r="B60" t="s">
        <v>1584</v>
      </c>
      <c r="C60" t="s">
        <v>2230</v>
      </c>
      <c r="D60" s="28">
        <v>42165</v>
      </c>
      <c r="E60" t="s">
        <v>2229</v>
      </c>
      <c r="F60">
        <v>2</v>
      </c>
      <c r="H60">
        <f>VLOOKUP(B60,'Выжимка из сводной'!A:D,2)</f>
        <v>2</v>
      </c>
      <c r="I60">
        <f>VLOOKUP(B60,'Выжимка из сводной'!A:D,3)</f>
        <v>3</v>
      </c>
      <c r="J60" t="str">
        <f>VLOOKUP(B60,'Выжимка из сводной'!A:D,4)</f>
        <v xml:space="preserve"> Deltaproteobacteria</v>
      </c>
      <c r="K60">
        <v>0</v>
      </c>
      <c r="L60">
        <f t="shared" si="0"/>
        <v>5</v>
      </c>
    </row>
    <row r="61" spans="1:12" x14ac:dyDescent="0.3">
      <c r="A61">
        <v>60</v>
      </c>
      <c r="B61" t="s">
        <v>1034</v>
      </c>
      <c r="C61" t="s">
        <v>2231</v>
      </c>
      <c r="D61" s="28">
        <v>42134</v>
      </c>
      <c r="E61" t="s">
        <v>2232</v>
      </c>
      <c r="F61">
        <v>1</v>
      </c>
      <c r="H61">
        <f>VLOOKUP(B61,'Выжимка из сводной'!A:D,2)</f>
        <v>1</v>
      </c>
      <c r="I61">
        <f>VLOOKUP(B61,'Выжимка из сводной'!A:D,3)</f>
        <v>1</v>
      </c>
      <c r="J61" t="str">
        <f>VLOOKUP(B61,'Выжимка из сводной'!A:D,4)</f>
        <v xml:space="preserve"> Archaeoglobi</v>
      </c>
      <c r="K61">
        <v>0</v>
      </c>
      <c r="L61">
        <f t="shared" si="0"/>
        <v>2</v>
      </c>
    </row>
    <row r="62" spans="1:12" x14ac:dyDescent="0.3">
      <c r="A62">
        <v>61</v>
      </c>
      <c r="B62" t="s">
        <v>456</v>
      </c>
      <c r="C62" t="s">
        <v>2233</v>
      </c>
      <c r="D62" s="28">
        <v>42194</v>
      </c>
      <c r="E62" t="s">
        <v>2234</v>
      </c>
      <c r="F62">
        <v>1</v>
      </c>
      <c r="H62">
        <f>VLOOKUP(B62,'Выжимка из сводной'!A:D,2)</f>
        <v>1</v>
      </c>
      <c r="I62">
        <f>VLOOKUP(B62,'Выжимка из сводной'!A:D,3)</f>
        <v>2</v>
      </c>
      <c r="J62" t="str">
        <f>VLOOKUP(B62,'Выжимка из сводной'!A:D,4)</f>
        <v xml:space="preserve"> Deltaproteobacteria</v>
      </c>
      <c r="K62">
        <v>0</v>
      </c>
      <c r="L62">
        <f t="shared" si="0"/>
        <v>3</v>
      </c>
    </row>
    <row r="63" spans="1:12" x14ac:dyDescent="0.3">
      <c r="A63">
        <v>62</v>
      </c>
      <c r="B63" t="s">
        <v>811</v>
      </c>
      <c r="C63" t="s">
        <v>2235</v>
      </c>
      <c r="D63" s="28">
        <v>42163</v>
      </c>
      <c r="E63" t="s">
        <v>2236</v>
      </c>
      <c r="F63">
        <v>1</v>
      </c>
      <c r="H63">
        <f>VLOOKUP(B63,'Выжимка из сводной'!A:D,2)</f>
        <v>1</v>
      </c>
      <c r="I63">
        <f>VLOOKUP(B63,'Выжимка из сводной'!A:D,3)</f>
        <v>2</v>
      </c>
      <c r="J63" t="str">
        <f>VLOOKUP(B63,'Выжимка из сводной'!A:D,4)</f>
        <v xml:space="preserve"> Gammaproteobacteria</v>
      </c>
      <c r="K63">
        <v>0</v>
      </c>
      <c r="L63">
        <f t="shared" si="0"/>
        <v>3</v>
      </c>
    </row>
    <row r="64" spans="1:12" s="30" customFormat="1" x14ac:dyDescent="0.3">
      <c r="A64">
        <v>63</v>
      </c>
      <c r="B64" s="30" t="s">
        <v>53</v>
      </c>
      <c r="C64" s="30" t="s">
        <v>2237</v>
      </c>
      <c r="D64" s="31">
        <v>42102</v>
      </c>
      <c r="E64" s="30" t="s">
        <v>2238</v>
      </c>
      <c r="F64" s="30">
        <v>1</v>
      </c>
      <c r="H64" s="30">
        <f>VLOOKUP(B64,'Выжимка из сводной'!A:D,2)</f>
        <v>1</v>
      </c>
      <c r="I64" s="30">
        <f>VLOOKUP(B64,'Выжимка из сводной'!A:D,3)</f>
        <v>1</v>
      </c>
      <c r="J64" s="30" t="str">
        <f>VLOOKUP(B64,'Выжимка из сводной'!A:D,4)</f>
        <v xml:space="preserve"> Gammaproteobacteria</v>
      </c>
      <c r="K64" s="30">
        <v>1</v>
      </c>
      <c r="L64" s="30">
        <f t="shared" si="0"/>
        <v>2</v>
      </c>
    </row>
    <row r="65" spans="1:12" x14ac:dyDescent="0.3">
      <c r="A65">
        <v>64</v>
      </c>
      <c r="B65" t="s">
        <v>1460</v>
      </c>
      <c r="C65" t="s">
        <v>2169</v>
      </c>
      <c r="D65" s="28">
        <v>42071</v>
      </c>
      <c r="E65" t="s">
        <v>2239</v>
      </c>
      <c r="F65">
        <v>2</v>
      </c>
      <c r="H65">
        <f>VLOOKUP(B65,'Выжимка из сводной'!A:D,2)</f>
        <v>1</v>
      </c>
      <c r="I65">
        <f>VLOOKUP(B65,'Выжимка из сводной'!A:D,3)</f>
        <v>2</v>
      </c>
      <c r="J65" t="str">
        <f>VLOOKUP(B65,'Выжимка из сводной'!A:D,4)</f>
        <v xml:space="preserve"> Acidobacteriales</v>
      </c>
      <c r="K65">
        <v>0</v>
      </c>
      <c r="L65">
        <f t="shared" si="0"/>
        <v>3</v>
      </c>
    </row>
    <row r="66" spans="1:12" s="30" customFormat="1" x14ac:dyDescent="0.3">
      <c r="A66">
        <v>65</v>
      </c>
      <c r="B66" s="30" t="s">
        <v>1108</v>
      </c>
      <c r="C66" s="30" t="s">
        <v>2240</v>
      </c>
      <c r="D66" s="31">
        <v>42043</v>
      </c>
      <c r="E66" s="30" t="s">
        <v>2241</v>
      </c>
      <c r="F66" s="30">
        <v>1</v>
      </c>
      <c r="H66" s="30">
        <f>VLOOKUP(B66,'Выжимка из сводной'!A:D,2)</f>
        <v>1</v>
      </c>
      <c r="I66" s="30">
        <f>VLOOKUP(B66,'Выжимка из сводной'!A:D,3)</f>
        <v>1</v>
      </c>
      <c r="J66" s="30" t="str">
        <f>VLOOKUP(B66,'Выжимка из сводной'!A:D,4)</f>
        <v xml:space="preserve"> Gammaproteobacteria</v>
      </c>
      <c r="K66" s="30">
        <v>1</v>
      </c>
      <c r="L66" s="30">
        <f t="shared" si="0"/>
        <v>2</v>
      </c>
    </row>
    <row r="67" spans="1:12" s="30" customFormat="1" x14ac:dyDescent="0.3">
      <c r="A67">
        <v>66</v>
      </c>
      <c r="B67" s="30" t="s">
        <v>498</v>
      </c>
      <c r="C67" s="30" t="s">
        <v>2237</v>
      </c>
      <c r="D67" s="31">
        <v>42192</v>
      </c>
      <c r="E67" s="30" t="s">
        <v>2242</v>
      </c>
      <c r="F67" s="30">
        <v>1</v>
      </c>
      <c r="H67" s="30">
        <f>VLOOKUP(B67,'Выжимка из сводной'!A:D,2)</f>
        <v>1</v>
      </c>
      <c r="I67" s="30">
        <f>VLOOKUP(B67,'Выжимка из сводной'!A:D,3)</f>
        <v>1</v>
      </c>
      <c r="J67" s="30" t="str">
        <f>VLOOKUP(B67,'Выжимка из сводной'!A:D,4)</f>
        <v xml:space="preserve"> Gammaproteobacteria</v>
      </c>
      <c r="K67" s="30">
        <v>1</v>
      </c>
      <c r="L67" s="30">
        <f t="shared" ref="L67:L130" si="1">H67+I67</f>
        <v>2</v>
      </c>
    </row>
    <row r="68" spans="1:12" x14ac:dyDescent="0.3">
      <c r="A68">
        <v>67</v>
      </c>
      <c r="B68" t="s">
        <v>244</v>
      </c>
      <c r="C68" t="s">
        <v>2243</v>
      </c>
      <c r="D68" s="28">
        <v>42162</v>
      </c>
      <c r="E68" t="s">
        <v>2244</v>
      </c>
      <c r="F68">
        <v>1</v>
      </c>
      <c r="H68">
        <f>VLOOKUP(B68,'Выжимка из сводной'!A:D,2)</f>
        <v>1</v>
      </c>
      <c r="I68">
        <f>VLOOKUP(B68,'Выжимка из сводной'!A:D,3)</f>
        <v>3</v>
      </c>
      <c r="J68" t="str">
        <f>VLOOKUP(B68,'Выжимка из сводной'!A:D,4)</f>
        <v xml:space="preserve"> Thermoprotei</v>
      </c>
      <c r="K68" s="30">
        <v>0</v>
      </c>
      <c r="L68">
        <f t="shared" si="1"/>
        <v>4</v>
      </c>
    </row>
    <row r="69" spans="1:12" s="30" customFormat="1" x14ac:dyDescent="0.3">
      <c r="A69">
        <v>68</v>
      </c>
      <c r="B69" s="30" t="s">
        <v>77</v>
      </c>
      <c r="C69" s="30" t="s">
        <v>2237</v>
      </c>
      <c r="D69" s="31">
        <v>42162</v>
      </c>
      <c r="E69" s="30" t="s">
        <v>2245</v>
      </c>
      <c r="F69" s="30">
        <v>1</v>
      </c>
      <c r="H69" s="30">
        <f>VLOOKUP(B69,'Выжимка из сводной'!A:D,2)</f>
        <v>1</v>
      </c>
      <c r="I69" s="30">
        <f>VLOOKUP(B69,'Выжимка из сводной'!A:D,3)</f>
        <v>1</v>
      </c>
      <c r="J69" s="30" t="str">
        <f>VLOOKUP(B69,'Выжимка из сводной'!A:D,4)</f>
        <v xml:space="preserve"> Gammaproteobacteria</v>
      </c>
      <c r="K69" s="30">
        <v>1</v>
      </c>
      <c r="L69" s="30">
        <f t="shared" si="1"/>
        <v>2</v>
      </c>
    </row>
    <row r="70" spans="1:12" s="30" customFormat="1" x14ac:dyDescent="0.3">
      <c r="A70">
        <v>69</v>
      </c>
      <c r="B70" s="30" t="s">
        <v>218</v>
      </c>
      <c r="C70" s="30" t="s">
        <v>2237</v>
      </c>
      <c r="D70" s="31">
        <v>42162</v>
      </c>
      <c r="E70" s="30" t="s">
        <v>2245</v>
      </c>
      <c r="F70" s="30">
        <v>1</v>
      </c>
      <c r="H70" s="30">
        <f>VLOOKUP(B70,'Выжимка из сводной'!A:D,2)</f>
        <v>1</v>
      </c>
      <c r="I70" s="30">
        <f>VLOOKUP(B70,'Выжимка из сводной'!A:D,3)</f>
        <v>1</v>
      </c>
      <c r="J70" s="30" t="str">
        <f>VLOOKUP(B70,'Выжимка из сводной'!A:D,4)</f>
        <v xml:space="preserve"> Gammaproteobacteria</v>
      </c>
      <c r="K70" s="30">
        <v>1</v>
      </c>
      <c r="L70" s="30">
        <f t="shared" si="1"/>
        <v>2</v>
      </c>
    </row>
    <row r="71" spans="1:12" s="30" customFormat="1" x14ac:dyDescent="0.3">
      <c r="A71">
        <v>70</v>
      </c>
      <c r="B71" s="30" t="s">
        <v>323</v>
      </c>
      <c r="C71" s="30" t="s">
        <v>2237</v>
      </c>
      <c r="D71" s="31">
        <v>42162</v>
      </c>
      <c r="E71" s="30" t="s">
        <v>2245</v>
      </c>
      <c r="F71" s="30">
        <v>1</v>
      </c>
      <c r="H71" s="30">
        <f>VLOOKUP(B71,'Выжимка из сводной'!A:D,2)</f>
        <v>1</v>
      </c>
      <c r="I71" s="30">
        <f>VLOOKUP(B71,'Выжимка из сводной'!A:D,3)</f>
        <v>1</v>
      </c>
      <c r="J71" s="30" t="str">
        <f>VLOOKUP(B71,'Выжимка из сводной'!A:D,4)</f>
        <v xml:space="preserve"> Gammaproteobacteria</v>
      </c>
      <c r="K71" s="30">
        <v>1</v>
      </c>
      <c r="L71" s="30">
        <f t="shared" si="1"/>
        <v>2</v>
      </c>
    </row>
    <row r="72" spans="1:12" x14ac:dyDescent="0.3">
      <c r="A72">
        <v>71</v>
      </c>
      <c r="B72" t="s">
        <v>42</v>
      </c>
      <c r="C72" t="s">
        <v>2246</v>
      </c>
      <c r="D72" s="28">
        <v>42042</v>
      </c>
      <c r="E72" t="s">
        <v>2247</v>
      </c>
      <c r="F72">
        <v>1</v>
      </c>
      <c r="H72">
        <f>VLOOKUP(B72,'Выжимка из сводной'!A:D,2)</f>
        <v>2</v>
      </c>
      <c r="I72">
        <f>VLOOKUP(B72,'Выжимка из сводной'!A:D,3)</f>
        <v>2</v>
      </c>
      <c r="J72" t="str">
        <f>VLOOKUP(B72,'Выжимка из сводной'!A:D,4)</f>
        <v xml:space="preserve"> Gammaproteobacteria</v>
      </c>
      <c r="K72" s="30">
        <v>0</v>
      </c>
      <c r="L72">
        <f t="shared" si="1"/>
        <v>4</v>
      </c>
    </row>
    <row r="73" spans="1:12" x14ac:dyDescent="0.3">
      <c r="A73">
        <v>72</v>
      </c>
      <c r="B73" t="s">
        <v>934</v>
      </c>
      <c r="C73" t="s">
        <v>2248</v>
      </c>
      <c r="D73" s="28">
        <v>42042</v>
      </c>
      <c r="E73" t="s">
        <v>2247</v>
      </c>
      <c r="F73">
        <v>1</v>
      </c>
      <c r="H73">
        <f>VLOOKUP(B73,'Выжимка из сводной'!A:D,2)</f>
        <v>2</v>
      </c>
      <c r="I73">
        <f>VLOOKUP(B73,'Выжимка из сводной'!A:D,3)</f>
        <v>2</v>
      </c>
      <c r="J73" t="str">
        <f>VLOOKUP(B73,'Выжимка из сводной'!A:D,4)</f>
        <v xml:space="preserve"> Gammaproteobacteria</v>
      </c>
      <c r="K73" s="30">
        <v>0</v>
      </c>
      <c r="L73">
        <f t="shared" si="1"/>
        <v>4</v>
      </c>
    </row>
    <row r="74" spans="1:12" s="30" customFormat="1" x14ac:dyDescent="0.3">
      <c r="A74">
        <v>73</v>
      </c>
      <c r="B74" s="30" t="s">
        <v>130</v>
      </c>
      <c r="C74" s="30" t="s">
        <v>2246</v>
      </c>
      <c r="D74" s="30" t="s">
        <v>2249</v>
      </c>
      <c r="E74" s="30" t="s">
        <v>2250</v>
      </c>
      <c r="F74" s="30">
        <v>1</v>
      </c>
      <c r="H74" s="30">
        <f>VLOOKUP(B74,'Выжимка из сводной'!A:D,2)</f>
        <v>1</v>
      </c>
      <c r="I74" s="30">
        <f>VLOOKUP(B74,'Выжимка из сводной'!A:D,3)</f>
        <v>1</v>
      </c>
      <c r="J74" s="30" t="str">
        <f>VLOOKUP(B74,'Выжимка из сводной'!A:D,4)</f>
        <v xml:space="preserve"> Gammaproteobacteria</v>
      </c>
      <c r="K74" s="30">
        <v>1</v>
      </c>
      <c r="L74" s="30">
        <f t="shared" si="1"/>
        <v>2</v>
      </c>
    </row>
    <row r="75" spans="1:12" x14ac:dyDescent="0.3">
      <c r="A75">
        <v>74</v>
      </c>
      <c r="B75" t="s">
        <v>272</v>
      </c>
      <c r="C75" t="s">
        <v>2237</v>
      </c>
      <c r="D75" s="28">
        <v>42069</v>
      </c>
      <c r="E75" t="s">
        <v>2251</v>
      </c>
      <c r="F75">
        <v>1</v>
      </c>
      <c r="H75">
        <f>VLOOKUP(B75,'Выжимка из сводной'!A:D,2)</f>
        <v>1</v>
      </c>
      <c r="I75">
        <f>VLOOKUP(B75,'Выжимка из сводной'!A:D,3)</f>
        <v>2</v>
      </c>
      <c r="J75" t="str">
        <f>VLOOKUP(B75,'Выжимка из сводной'!A:D,4)</f>
        <v xml:space="preserve"> Gammaproteobacteria</v>
      </c>
      <c r="K75" s="30">
        <v>0</v>
      </c>
      <c r="L75">
        <f t="shared" si="1"/>
        <v>3</v>
      </c>
    </row>
    <row r="76" spans="1:12" s="30" customFormat="1" x14ac:dyDescent="0.3">
      <c r="A76">
        <v>75</v>
      </c>
      <c r="B76" s="30" t="s">
        <v>341</v>
      </c>
      <c r="C76" s="30" t="s">
        <v>2237</v>
      </c>
      <c r="D76" s="31">
        <v>42160</v>
      </c>
      <c r="E76" s="30" t="s">
        <v>2252</v>
      </c>
      <c r="F76" s="30">
        <v>1</v>
      </c>
      <c r="H76" s="30">
        <f>VLOOKUP(B76,'Выжимка из сводной'!A:D,2)</f>
        <v>1</v>
      </c>
      <c r="I76" s="30">
        <f>VLOOKUP(B76,'Выжимка из сводной'!A:D,3)</f>
        <v>1</v>
      </c>
      <c r="J76" s="30" t="str">
        <f>VLOOKUP(B76,'Выжимка из сводной'!A:D,4)</f>
        <v xml:space="preserve"> Gammaproteobacteria</v>
      </c>
      <c r="K76" s="30">
        <v>1</v>
      </c>
      <c r="L76" s="30">
        <f t="shared" si="1"/>
        <v>2</v>
      </c>
    </row>
    <row r="77" spans="1:12" x14ac:dyDescent="0.3">
      <c r="A77">
        <v>76</v>
      </c>
      <c r="B77" t="s">
        <v>608</v>
      </c>
      <c r="C77" t="s">
        <v>2253</v>
      </c>
      <c r="D77" s="28">
        <v>42009</v>
      </c>
      <c r="E77" t="s">
        <v>2254</v>
      </c>
      <c r="F77">
        <v>1</v>
      </c>
      <c r="H77">
        <f>VLOOKUP(B77,'Выжимка из сводной'!A:D,2)</f>
        <v>1</v>
      </c>
      <c r="I77">
        <f>VLOOKUP(B77,'Выжимка из сводной'!A:D,3)</f>
        <v>2</v>
      </c>
      <c r="J77" t="str">
        <f>VLOOKUP(B77,'Выжимка из сводной'!A:D,4)</f>
        <v xml:space="preserve"> Deltaproteobacteria</v>
      </c>
      <c r="K77">
        <v>0</v>
      </c>
      <c r="L77">
        <f t="shared" si="1"/>
        <v>3</v>
      </c>
    </row>
    <row r="78" spans="1:12" s="30" customFormat="1" x14ac:dyDescent="0.3">
      <c r="A78">
        <v>77</v>
      </c>
      <c r="B78" s="30" t="s">
        <v>1484</v>
      </c>
      <c r="C78" s="30" t="s">
        <v>2255</v>
      </c>
      <c r="D78" s="31">
        <v>42251</v>
      </c>
      <c r="E78" s="30" t="s">
        <v>2256</v>
      </c>
      <c r="F78" s="30">
        <v>1</v>
      </c>
      <c r="H78" s="30">
        <f>VLOOKUP(B78,'Выжимка из сводной'!A:D,2)</f>
        <v>1</v>
      </c>
      <c r="I78" s="30">
        <f>VLOOKUP(B78,'Выжимка из сводной'!A:D,3)</f>
        <v>1</v>
      </c>
      <c r="J78" s="30" t="str">
        <f>VLOOKUP(B78,'Выжимка из сводной'!A:D,4)</f>
        <v xml:space="preserve"> Gammaproteobacteria</v>
      </c>
      <c r="K78" s="30">
        <v>1</v>
      </c>
      <c r="L78" s="30">
        <f t="shared" si="1"/>
        <v>2</v>
      </c>
    </row>
    <row r="79" spans="1:12" x14ac:dyDescent="0.3">
      <c r="A79">
        <v>78</v>
      </c>
      <c r="B79" t="s">
        <v>926</v>
      </c>
      <c r="C79" t="s">
        <v>2257</v>
      </c>
      <c r="D79" s="28">
        <v>42189</v>
      </c>
      <c r="E79" t="s">
        <v>2258</v>
      </c>
      <c r="F79">
        <v>1</v>
      </c>
      <c r="H79">
        <f>VLOOKUP(B79,'Выжимка из сводной'!A:D,2)</f>
        <v>1</v>
      </c>
      <c r="I79">
        <f>VLOOKUP(B79,'Выжимка из сводной'!A:D,3)</f>
        <v>2</v>
      </c>
      <c r="J79" t="str">
        <f>VLOOKUP(B79,'Выжимка из сводной'!A:D,4)</f>
        <v xml:space="preserve"> Deltaproteobacteria</v>
      </c>
      <c r="K79">
        <v>0</v>
      </c>
      <c r="L79">
        <f t="shared" si="1"/>
        <v>3</v>
      </c>
    </row>
    <row r="80" spans="1:12" x14ac:dyDescent="0.3">
      <c r="A80">
        <v>79</v>
      </c>
      <c r="B80" t="s">
        <v>1376</v>
      </c>
      <c r="C80" t="s">
        <v>2169</v>
      </c>
      <c r="D80" s="28">
        <v>42159</v>
      </c>
      <c r="E80" t="s">
        <v>2258</v>
      </c>
      <c r="F80">
        <v>1</v>
      </c>
      <c r="H80">
        <f>VLOOKUP(B80,'Выжимка из сводной'!A:D,2)</f>
        <v>1</v>
      </c>
      <c r="I80">
        <f>VLOOKUP(B80,'Выжимка из сводной'!A:D,3)</f>
        <v>1</v>
      </c>
      <c r="J80" t="str">
        <f>VLOOKUP(B80,'Выжимка из сводной'!A:D,4)</f>
        <v xml:space="preserve"> Ignavibacteria</v>
      </c>
      <c r="K80" s="30">
        <v>0</v>
      </c>
      <c r="L80">
        <f t="shared" si="1"/>
        <v>2</v>
      </c>
    </row>
    <row r="81" spans="1:12" x14ac:dyDescent="0.3">
      <c r="A81">
        <v>80</v>
      </c>
      <c r="B81" t="s">
        <v>792</v>
      </c>
      <c r="C81" t="s">
        <v>2259</v>
      </c>
      <c r="D81" s="28">
        <v>42098</v>
      </c>
      <c r="E81" t="s">
        <v>2260</v>
      </c>
      <c r="F81">
        <v>1</v>
      </c>
      <c r="H81">
        <f>VLOOKUP(B81,'Выжимка из сводной'!A:D,2)</f>
        <v>1</v>
      </c>
      <c r="I81">
        <f>VLOOKUP(B81,'Выжимка из сводной'!A:D,3)</f>
        <v>1</v>
      </c>
      <c r="J81" t="str">
        <f>VLOOKUP(B81,'Выжимка из сводной'!A:D,4)</f>
        <v xml:space="preserve"> Deltaproteobacteria</v>
      </c>
      <c r="K81">
        <v>0</v>
      </c>
      <c r="L81">
        <f t="shared" si="1"/>
        <v>2</v>
      </c>
    </row>
    <row r="82" spans="1:12" x14ac:dyDescent="0.3">
      <c r="A82">
        <v>81</v>
      </c>
      <c r="B82" t="s">
        <v>1588</v>
      </c>
      <c r="C82" t="s">
        <v>2218</v>
      </c>
      <c r="D82" s="28">
        <v>42098</v>
      </c>
      <c r="E82" t="s">
        <v>2260</v>
      </c>
      <c r="F82">
        <v>1</v>
      </c>
      <c r="H82">
        <f>VLOOKUP(B82,'Выжимка из сводной'!A:D,2)</f>
        <v>1</v>
      </c>
      <c r="I82">
        <f>VLOOKUP(B82,'Выжимка из сводной'!A:D,3)</f>
        <v>1</v>
      </c>
      <c r="J82" t="str">
        <f>VLOOKUP(B82,'Выжимка из сводной'!A:D,4)</f>
        <v xml:space="preserve"> Deltaproteobacteria</v>
      </c>
      <c r="K82" s="30">
        <v>0</v>
      </c>
      <c r="L82">
        <f t="shared" si="1"/>
        <v>2</v>
      </c>
    </row>
    <row r="83" spans="1:12" x14ac:dyDescent="0.3">
      <c r="A83">
        <v>82</v>
      </c>
      <c r="B83" t="s">
        <v>1380</v>
      </c>
      <c r="C83" t="s">
        <v>2243</v>
      </c>
      <c r="D83" s="28">
        <v>42067</v>
      </c>
      <c r="E83" t="s">
        <v>2260</v>
      </c>
      <c r="F83">
        <v>1</v>
      </c>
      <c r="H83">
        <f>VLOOKUP(B83,'Выжимка из сводной'!A:D,2)</f>
        <v>2</v>
      </c>
      <c r="I83">
        <f>VLOOKUP(B83,'Выжимка из сводной'!A:D,3)</f>
        <v>2</v>
      </c>
      <c r="J83" t="str">
        <f>VLOOKUP(B83,'Выжимка из сводной'!A:D,4)</f>
        <v xml:space="preserve"> Ignavibacteria</v>
      </c>
      <c r="K83">
        <v>0</v>
      </c>
      <c r="L83">
        <f t="shared" si="1"/>
        <v>4</v>
      </c>
    </row>
    <row r="84" spans="1:12" x14ac:dyDescent="0.3">
      <c r="A84">
        <v>83</v>
      </c>
      <c r="B84" t="s">
        <v>690</v>
      </c>
      <c r="C84" t="s">
        <v>2261</v>
      </c>
      <c r="D84" s="28">
        <v>42188</v>
      </c>
      <c r="E84" t="s">
        <v>2262</v>
      </c>
      <c r="F84">
        <v>1</v>
      </c>
      <c r="H84">
        <f>VLOOKUP(B84,'Выжимка из сводной'!A:D,2)</f>
        <v>1</v>
      </c>
      <c r="I84">
        <f>VLOOKUP(B84,'Выжимка из сводной'!A:D,3)</f>
        <v>2</v>
      </c>
      <c r="J84" t="str">
        <f>VLOOKUP(B84,'Выжимка из сводной'!A:D,4)</f>
        <v xml:space="preserve"> Sphaerobacteridae</v>
      </c>
      <c r="K84" s="30">
        <v>0</v>
      </c>
      <c r="L84">
        <f t="shared" si="1"/>
        <v>3</v>
      </c>
    </row>
    <row r="85" spans="1:12" s="30" customFormat="1" x14ac:dyDescent="0.3">
      <c r="A85">
        <v>84</v>
      </c>
      <c r="B85" s="30" t="s">
        <v>863</v>
      </c>
      <c r="C85" s="30" t="s">
        <v>2263</v>
      </c>
      <c r="D85" s="30" t="s">
        <v>2264</v>
      </c>
      <c r="E85" s="30" t="s">
        <v>2265</v>
      </c>
      <c r="F85" s="30">
        <v>1</v>
      </c>
      <c r="H85" s="30">
        <f>VLOOKUP(B85,'Выжимка из сводной'!A:D,2)</f>
        <v>1</v>
      </c>
      <c r="I85" s="30">
        <f>VLOOKUP(B85,'Выжимка из сводной'!A:D,3)</f>
        <v>1</v>
      </c>
      <c r="J85" s="30" t="str">
        <f>VLOOKUP(B85,'Выжимка из сводной'!A:D,4)</f>
        <v xml:space="preserve"> Gammaproteobacteria</v>
      </c>
      <c r="K85" s="30">
        <v>1</v>
      </c>
      <c r="L85" s="30">
        <f t="shared" si="1"/>
        <v>2</v>
      </c>
    </row>
    <row r="86" spans="1:12" x14ac:dyDescent="0.3">
      <c r="A86">
        <v>85</v>
      </c>
      <c r="B86" t="s">
        <v>579</v>
      </c>
      <c r="C86" t="s">
        <v>2266</v>
      </c>
      <c r="D86" s="28">
        <v>42218</v>
      </c>
      <c r="E86" t="s">
        <v>2267</v>
      </c>
      <c r="F86">
        <v>1</v>
      </c>
      <c r="H86">
        <f>VLOOKUP(B86,'Выжимка из сводной'!A:D,2)</f>
        <v>1</v>
      </c>
      <c r="I86">
        <f>VLOOKUP(B86,'Выжимка из сводной'!A:D,3)</f>
        <v>1</v>
      </c>
      <c r="J86" t="str">
        <f>VLOOKUP(B86,'Выжимка из сводной'!A:D,4)</f>
        <v xml:space="preserve"> Verrucomicrobiae</v>
      </c>
      <c r="K86" s="30">
        <v>0</v>
      </c>
      <c r="L86">
        <f t="shared" si="1"/>
        <v>2</v>
      </c>
    </row>
    <row r="87" spans="1:12" s="30" customFormat="1" x14ac:dyDescent="0.3">
      <c r="A87">
        <v>86</v>
      </c>
      <c r="B87" s="30" t="s">
        <v>1559</v>
      </c>
      <c r="C87" s="30" t="s">
        <v>2268</v>
      </c>
      <c r="D87" s="31">
        <v>42187</v>
      </c>
      <c r="E87" s="30" t="s">
        <v>2267</v>
      </c>
      <c r="F87" s="30">
        <v>1</v>
      </c>
      <c r="H87" s="30">
        <f>VLOOKUP(B87,'Выжимка из сводной'!A:D,2)</f>
        <v>1</v>
      </c>
      <c r="I87" s="30">
        <f>VLOOKUP(B87,'Выжимка из сводной'!A:D,3)</f>
        <v>1</v>
      </c>
      <c r="J87" s="30" t="str">
        <f>VLOOKUP(B87,'Выжимка из сводной'!A:D,4)</f>
        <v xml:space="preserve"> Gammaproteobacteria</v>
      </c>
      <c r="K87" s="30">
        <v>1</v>
      </c>
      <c r="L87" s="30">
        <f t="shared" si="1"/>
        <v>2</v>
      </c>
    </row>
    <row r="88" spans="1:12" x14ac:dyDescent="0.3">
      <c r="A88">
        <v>87</v>
      </c>
      <c r="B88" t="s">
        <v>1371</v>
      </c>
      <c r="C88" t="s">
        <v>2169</v>
      </c>
      <c r="D88" s="28">
        <v>42096</v>
      </c>
      <c r="E88" t="s">
        <v>2269</v>
      </c>
      <c r="F88">
        <v>1</v>
      </c>
      <c r="H88">
        <f>VLOOKUP(B88,'Выжимка из сводной'!A:D,2)</f>
        <v>1</v>
      </c>
      <c r="I88">
        <f>VLOOKUP(B88,'Выжимка из сводной'!A:D,3)</f>
        <v>3</v>
      </c>
      <c r="J88">
        <f>VLOOKUP(B88,'Выжимка из сводной'!A:D,4)</f>
        <v>0</v>
      </c>
      <c r="K88">
        <v>0</v>
      </c>
      <c r="L88">
        <f t="shared" si="1"/>
        <v>4</v>
      </c>
    </row>
    <row r="89" spans="1:12" s="30" customFormat="1" x14ac:dyDescent="0.3">
      <c r="A89">
        <v>88</v>
      </c>
      <c r="B89" s="30" t="s">
        <v>1427</v>
      </c>
      <c r="C89" s="30" t="s">
        <v>2246</v>
      </c>
      <c r="D89" s="31">
        <v>42096</v>
      </c>
      <c r="E89" s="30" t="s">
        <v>2269</v>
      </c>
      <c r="F89" s="30">
        <v>1</v>
      </c>
      <c r="H89" s="30">
        <f>VLOOKUP(B89,'Выжимка из сводной'!A:D,2)</f>
        <v>1</v>
      </c>
      <c r="I89" s="30">
        <f>VLOOKUP(B89,'Выжимка из сводной'!A:D,3)</f>
        <v>1</v>
      </c>
      <c r="J89" s="30" t="str">
        <f>VLOOKUP(B89,'Выжимка из сводной'!A:D,4)</f>
        <v xml:space="preserve"> Gammaproteobacteria</v>
      </c>
      <c r="K89" s="30">
        <v>1</v>
      </c>
      <c r="L89" s="30">
        <f t="shared" si="1"/>
        <v>2</v>
      </c>
    </row>
    <row r="90" spans="1:12" x14ac:dyDescent="0.3">
      <c r="A90">
        <v>89</v>
      </c>
      <c r="B90" t="s">
        <v>1437</v>
      </c>
      <c r="C90" t="s">
        <v>2246</v>
      </c>
      <c r="D90" s="28">
        <v>42096</v>
      </c>
      <c r="E90" t="s">
        <v>2269</v>
      </c>
      <c r="F90">
        <v>1</v>
      </c>
      <c r="H90">
        <f>VLOOKUP(B90,'Выжимка из сводной'!A:D,2)</f>
        <v>1</v>
      </c>
      <c r="I90">
        <f>VLOOKUP(B90,'Выжимка из сводной'!A:D,3)</f>
        <v>2</v>
      </c>
      <c r="J90" t="str">
        <f>VLOOKUP(B90,'Выжимка из сводной'!A:D,4)</f>
        <v xml:space="preserve"> Gammaproteobacteria</v>
      </c>
      <c r="K90">
        <v>0</v>
      </c>
      <c r="L90">
        <f t="shared" si="1"/>
        <v>3</v>
      </c>
    </row>
    <row r="91" spans="1:12" x14ac:dyDescent="0.3">
      <c r="A91">
        <v>90</v>
      </c>
      <c r="B91" t="s">
        <v>1145</v>
      </c>
      <c r="C91" t="s">
        <v>2270</v>
      </c>
      <c r="D91" s="28">
        <v>42096</v>
      </c>
      <c r="E91" t="s">
        <v>2269</v>
      </c>
      <c r="F91">
        <v>1</v>
      </c>
      <c r="H91">
        <f>VLOOKUP(B91,'Выжимка из сводной'!A:D,2)</f>
        <v>1</v>
      </c>
      <c r="I91">
        <f>VLOOKUP(B91,'Выжимка из сводной'!A:D,3)</f>
        <v>2</v>
      </c>
      <c r="J91" t="str">
        <f>VLOOKUP(B91,'Выжимка из сводной'!A:D,4)</f>
        <v xml:space="preserve"> Clostridia</v>
      </c>
      <c r="K91">
        <v>0</v>
      </c>
      <c r="L91">
        <f t="shared" si="1"/>
        <v>3</v>
      </c>
    </row>
    <row r="92" spans="1:12" x14ac:dyDescent="0.3">
      <c r="A92">
        <v>91</v>
      </c>
      <c r="B92" t="s">
        <v>1079</v>
      </c>
      <c r="C92" t="s">
        <v>2271</v>
      </c>
      <c r="D92" s="28">
        <v>42037</v>
      </c>
      <c r="E92" t="s">
        <v>2272</v>
      </c>
      <c r="F92">
        <v>1</v>
      </c>
      <c r="H92">
        <f>VLOOKUP(B92,'Выжимка из сводной'!A:D,2)</f>
        <v>1</v>
      </c>
      <c r="I92">
        <f>VLOOKUP(B92,'Выжимка из сводной'!A:D,3)</f>
        <v>3</v>
      </c>
      <c r="J92" t="str">
        <f>VLOOKUP(B92,'Выжимка из сводной'!A:D,4)</f>
        <v xml:space="preserve"> Gammaproteobacteria</v>
      </c>
      <c r="K92">
        <v>0</v>
      </c>
      <c r="L92">
        <f t="shared" si="1"/>
        <v>4</v>
      </c>
    </row>
    <row r="93" spans="1:12" x14ac:dyDescent="0.3">
      <c r="A93">
        <v>92</v>
      </c>
      <c r="B93" t="s">
        <v>961</v>
      </c>
      <c r="C93" t="s">
        <v>2253</v>
      </c>
      <c r="D93" t="s">
        <v>2273</v>
      </c>
      <c r="E93" t="s">
        <v>2274</v>
      </c>
      <c r="F93">
        <v>1</v>
      </c>
      <c r="H93">
        <f>VLOOKUP(B93,'Выжимка из сводной'!A:D,2)</f>
        <v>2</v>
      </c>
      <c r="I93">
        <f>VLOOKUP(B93,'Выжимка из сводной'!A:D,3)</f>
        <v>2</v>
      </c>
      <c r="J93" t="str">
        <f>VLOOKUP(B93,'Выжимка из сводной'!A:D,4)</f>
        <v xml:space="preserve"> Deltaproteobacteria</v>
      </c>
      <c r="K93">
        <v>0</v>
      </c>
      <c r="L93">
        <f t="shared" si="1"/>
        <v>4</v>
      </c>
    </row>
    <row r="94" spans="1:12" x14ac:dyDescent="0.3">
      <c r="A94">
        <v>93</v>
      </c>
      <c r="B94" t="s">
        <v>506</v>
      </c>
      <c r="C94" t="s">
        <v>2253</v>
      </c>
      <c r="D94" s="28">
        <v>42217</v>
      </c>
      <c r="E94" t="s">
        <v>2275</v>
      </c>
      <c r="F94">
        <v>1</v>
      </c>
      <c r="H94">
        <f>VLOOKUP(B94,'Выжимка из сводной'!A:D,2)</f>
        <v>1</v>
      </c>
      <c r="I94">
        <f>VLOOKUP(B94,'Выжимка из сводной'!A:D,3)</f>
        <v>1</v>
      </c>
      <c r="J94" t="str">
        <f>VLOOKUP(B94,'Выжимка из сводной'!A:D,4)</f>
        <v xml:space="preserve"> Clostridia</v>
      </c>
      <c r="K94">
        <v>0</v>
      </c>
      <c r="L94">
        <f t="shared" si="1"/>
        <v>2</v>
      </c>
    </row>
    <row r="95" spans="1:12" x14ac:dyDescent="0.3">
      <c r="A95">
        <v>94</v>
      </c>
      <c r="B95" t="s">
        <v>1493</v>
      </c>
      <c r="C95" t="s">
        <v>2231</v>
      </c>
      <c r="D95" s="28">
        <v>42217</v>
      </c>
      <c r="E95" t="s">
        <v>2275</v>
      </c>
      <c r="F95">
        <v>1</v>
      </c>
      <c r="H95">
        <f>VLOOKUP(B95,'Выжимка из сводной'!A:D,2)</f>
        <v>1</v>
      </c>
      <c r="I95">
        <f>VLOOKUP(B95,'Выжимка из сводной'!A:D,3)</f>
        <v>1</v>
      </c>
      <c r="J95" t="str">
        <f>VLOOKUP(B95,'Выжимка из сводной'!A:D,4)</f>
        <v xml:space="preserve"> Clostridia</v>
      </c>
      <c r="K95">
        <v>0</v>
      </c>
      <c r="L95">
        <f t="shared" si="1"/>
        <v>2</v>
      </c>
    </row>
    <row r="96" spans="1:12" x14ac:dyDescent="0.3">
      <c r="A96">
        <v>95</v>
      </c>
      <c r="B96" t="s">
        <v>575</v>
      </c>
      <c r="C96" t="s">
        <v>2228</v>
      </c>
      <c r="D96" s="28">
        <v>42217</v>
      </c>
      <c r="E96" t="s">
        <v>2275</v>
      </c>
      <c r="F96">
        <v>1</v>
      </c>
      <c r="H96">
        <f>VLOOKUP(B96,'Выжимка из сводной'!A:D,2)</f>
        <v>9</v>
      </c>
      <c r="I96">
        <f>VLOOKUP(B96,'Выжимка из сводной'!A:D,3)</f>
        <v>9</v>
      </c>
      <c r="J96" t="str">
        <f>VLOOKUP(B96,'Выжимка из сводной'!A:D,4)</f>
        <v xml:space="preserve"> Deltaproteobacteria</v>
      </c>
      <c r="K96">
        <v>0</v>
      </c>
      <c r="L96">
        <f t="shared" si="1"/>
        <v>18</v>
      </c>
    </row>
    <row r="97" spans="1:12" x14ac:dyDescent="0.3">
      <c r="A97">
        <v>96</v>
      </c>
      <c r="B97" t="s">
        <v>1083</v>
      </c>
      <c r="C97" t="s">
        <v>2237</v>
      </c>
      <c r="D97" s="28">
        <v>42217</v>
      </c>
      <c r="E97" t="s">
        <v>2276</v>
      </c>
      <c r="F97">
        <v>1</v>
      </c>
      <c r="H97">
        <f>VLOOKUP(B97,'Выжимка из сводной'!A:D,2)</f>
        <v>1</v>
      </c>
      <c r="I97">
        <f>VLOOKUP(B97,'Выжимка из сводной'!A:D,3)</f>
        <v>2</v>
      </c>
      <c r="J97" t="str">
        <f>VLOOKUP(B97,'Выжимка из сводной'!A:D,4)</f>
        <v xml:space="preserve"> Gammaproteobacteria</v>
      </c>
      <c r="K97">
        <v>0</v>
      </c>
      <c r="L97">
        <f t="shared" si="1"/>
        <v>3</v>
      </c>
    </row>
    <row r="98" spans="1:12" x14ac:dyDescent="0.3">
      <c r="A98">
        <v>97</v>
      </c>
      <c r="B98" t="s">
        <v>742</v>
      </c>
      <c r="C98" t="s">
        <v>2235</v>
      </c>
      <c r="D98" s="28">
        <v>42186</v>
      </c>
      <c r="E98" t="s">
        <v>2276</v>
      </c>
      <c r="F98">
        <v>1</v>
      </c>
      <c r="H98">
        <f>VLOOKUP(B98,'Выжимка из сводной'!A:D,2)</f>
        <v>1</v>
      </c>
      <c r="I98">
        <f>VLOOKUP(B98,'Выжимка из сводной'!A:D,3)</f>
        <v>2</v>
      </c>
      <c r="J98" t="str">
        <f>VLOOKUP(B98,'Выжимка из сводной'!A:D,4)</f>
        <v xml:space="preserve"> Gammaproteobacteria</v>
      </c>
      <c r="K98">
        <v>0</v>
      </c>
      <c r="L98">
        <f t="shared" si="1"/>
        <v>3</v>
      </c>
    </row>
    <row r="99" spans="1:12" x14ac:dyDescent="0.3">
      <c r="A99">
        <v>98</v>
      </c>
      <c r="B99" t="s">
        <v>706</v>
      </c>
      <c r="C99" t="s">
        <v>2277</v>
      </c>
      <c r="D99" s="28">
        <v>42186</v>
      </c>
      <c r="E99" t="s">
        <v>2278</v>
      </c>
      <c r="F99">
        <v>1</v>
      </c>
      <c r="H99">
        <f>VLOOKUP(B99,'Выжимка из сводной'!A:D,2)</f>
        <v>1</v>
      </c>
      <c r="I99">
        <f>VLOOKUP(B99,'Выжимка из сводной'!A:D,3)</f>
        <v>3</v>
      </c>
      <c r="J99" t="str">
        <f>VLOOKUP(B99,'Выжимка из сводной'!A:D,4)</f>
        <v xml:space="preserve"> Deferribacterales</v>
      </c>
      <c r="K99">
        <v>0</v>
      </c>
      <c r="L99">
        <f t="shared" si="1"/>
        <v>4</v>
      </c>
    </row>
    <row r="100" spans="1:12" x14ac:dyDescent="0.3">
      <c r="A100">
        <v>99</v>
      </c>
      <c r="B100" t="s">
        <v>368</v>
      </c>
      <c r="C100" t="s">
        <v>2279</v>
      </c>
      <c r="D100" s="28">
        <v>42156</v>
      </c>
      <c r="E100" t="s">
        <v>2278</v>
      </c>
      <c r="F100">
        <v>1</v>
      </c>
      <c r="H100">
        <f>VLOOKUP(B100,'Выжимка из сводной'!A:D,2)</f>
        <v>1</v>
      </c>
      <c r="I100">
        <f>VLOOKUP(B100,'Выжимка из сводной'!A:D,3)</f>
        <v>1</v>
      </c>
      <c r="J100" t="str">
        <f>VLOOKUP(B100,'Выжимка из сводной'!A:D,4)</f>
        <v xml:space="preserve"> Alphaproteobacteria</v>
      </c>
      <c r="K100">
        <v>0</v>
      </c>
      <c r="L100">
        <f t="shared" si="1"/>
        <v>2</v>
      </c>
    </row>
    <row r="101" spans="1:12" x14ac:dyDescent="0.3">
      <c r="A101">
        <v>100</v>
      </c>
      <c r="B101" t="s">
        <v>987</v>
      </c>
      <c r="C101" t="s">
        <v>2280</v>
      </c>
      <c r="D101" s="28">
        <v>42156</v>
      </c>
      <c r="E101" t="s">
        <v>2278</v>
      </c>
      <c r="F101">
        <v>1</v>
      </c>
      <c r="H101">
        <f>VLOOKUP(B101,'Выжимка из сводной'!A:D,2)</f>
        <v>1</v>
      </c>
      <c r="I101">
        <f>VLOOKUP(B101,'Выжимка из сводной'!A:D,3)</f>
        <v>2</v>
      </c>
      <c r="J101" t="str">
        <f>VLOOKUP(B101,'Выжимка из сводной'!A:D,4)</f>
        <v xml:space="preserve"> Deltaproteobacteria</v>
      </c>
      <c r="K101">
        <v>0</v>
      </c>
      <c r="L101">
        <f t="shared" si="1"/>
        <v>3</v>
      </c>
    </row>
    <row r="102" spans="1:12" x14ac:dyDescent="0.3">
      <c r="A102">
        <v>101</v>
      </c>
      <c r="B102" t="s">
        <v>1472</v>
      </c>
      <c r="C102" t="s">
        <v>2281</v>
      </c>
      <c r="D102" s="28">
        <v>42064</v>
      </c>
      <c r="E102" t="s">
        <v>2282</v>
      </c>
      <c r="F102">
        <v>1</v>
      </c>
      <c r="H102">
        <f>VLOOKUP(B102,'Выжимка из сводной'!A:D,2)</f>
        <v>1</v>
      </c>
      <c r="I102">
        <f>VLOOKUP(B102,'Выжимка из сводной'!A:D,3)</f>
        <v>1</v>
      </c>
      <c r="J102" t="str">
        <f>VLOOKUP(B102,'Выжимка из сводной'!A:D,4)</f>
        <v xml:space="preserve"> Deltaproteobacteria.</v>
      </c>
      <c r="K102">
        <v>0</v>
      </c>
      <c r="L102">
        <f t="shared" si="1"/>
        <v>2</v>
      </c>
    </row>
    <row r="103" spans="1:12" s="30" customFormat="1" x14ac:dyDescent="0.3">
      <c r="A103">
        <v>102</v>
      </c>
      <c r="B103" s="30" t="s">
        <v>1429</v>
      </c>
      <c r="C103" s="30" t="s">
        <v>2237</v>
      </c>
      <c r="D103" s="30" t="s">
        <v>2283</v>
      </c>
      <c r="E103" s="30" t="s">
        <v>2284</v>
      </c>
      <c r="F103" s="30">
        <v>1</v>
      </c>
      <c r="H103" s="30">
        <f>VLOOKUP(B103,'Выжимка из сводной'!A:D,2)</f>
        <v>1</v>
      </c>
      <c r="I103" s="30">
        <f>VLOOKUP(B103,'Выжимка из сводной'!A:D,3)</f>
        <v>1</v>
      </c>
      <c r="J103" s="30" t="str">
        <f>VLOOKUP(B103,'Выжимка из сводной'!A:D,4)</f>
        <v xml:space="preserve"> Gammaproteobacteria</v>
      </c>
      <c r="K103" s="30">
        <v>1</v>
      </c>
      <c r="L103" s="30">
        <f t="shared" si="1"/>
        <v>2</v>
      </c>
    </row>
    <row r="104" spans="1:12" x14ac:dyDescent="0.3">
      <c r="A104">
        <v>103</v>
      </c>
      <c r="B104" t="s">
        <v>419</v>
      </c>
      <c r="C104" t="s">
        <v>2208</v>
      </c>
      <c r="D104" t="s">
        <v>2285</v>
      </c>
      <c r="E104" t="s">
        <v>2286</v>
      </c>
      <c r="F104">
        <v>1</v>
      </c>
      <c r="H104">
        <f>VLOOKUP(B104,'Выжимка из сводной'!A:D,2)</f>
        <v>1</v>
      </c>
      <c r="I104">
        <f>VLOOKUP(B104,'Выжимка из сводной'!A:D,3)</f>
        <v>1</v>
      </c>
      <c r="J104" t="str">
        <f>VLOOKUP(B104,'Выжимка из сводной'!A:D,4)</f>
        <v xml:space="preserve"> Deltaproteobacteria</v>
      </c>
      <c r="K104">
        <v>0</v>
      </c>
      <c r="L104">
        <f t="shared" si="1"/>
        <v>2</v>
      </c>
    </row>
    <row r="105" spans="1:12" x14ac:dyDescent="0.3">
      <c r="A105">
        <v>104</v>
      </c>
      <c r="B105" t="s">
        <v>568</v>
      </c>
      <c r="C105" t="s">
        <v>2287</v>
      </c>
      <c r="D105" t="s">
        <v>2285</v>
      </c>
      <c r="E105" t="s">
        <v>2286</v>
      </c>
      <c r="F105">
        <v>1</v>
      </c>
      <c r="H105">
        <f>VLOOKUP(B105,'Выжимка из сводной'!A:D,2)</f>
        <v>1</v>
      </c>
      <c r="I105">
        <f>VLOOKUP(B105,'Выжимка из сводной'!A:D,3)</f>
        <v>2</v>
      </c>
      <c r="J105" t="str">
        <f>VLOOKUP(B105,'Выжимка из сводной'!A:D,4)</f>
        <v xml:space="preserve"> Deltaproteobacteria</v>
      </c>
      <c r="K105">
        <v>0</v>
      </c>
      <c r="L105">
        <f t="shared" si="1"/>
        <v>3</v>
      </c>
    </row>
    <row r="106" spans="1:12" x14ac:dyDescent="0.3">
      <c r="A106">
        <v>105</v>
      </c>
      <c r="B106" t="s">
        <v>1456</v>
      </c>
      <c r="C106" t="s">
        <v>2288</v>
      </c>
      <c r="D106" t="s">
        <v>2285</v>
      </c>
      <c r="E106" t="s">
        <v>2286</v>
      </c>
      <c r="F106">
        <v>1</v>
      </c>
      <c r="H106">
        <f>VLOOKUP(B106,'Выжимка из сводной'!A:D,2)</f>
        <v>1</v>
      </c>
      <c r="I106">
        <f>VLOOKUP(B106,'Выжимка из сводной'!A:D,3)</f>
        <v>4</v>
      </c>
      <c r="J106" t="str">
        <f>VLOOKUP(B106,'Выжимка из сводной'!A:D,4)</f>
        <v xml:space="preserve"> Acidobacteriales</v>
      </c>
      <c r="K106">
        <v>0</v>
      </c>
      <c r="L106">
        <f t="shared" si="1"/>
        <v>5</v>
      </c>
    </row>
    <row r="107" spans="1:12" s="30" customFormat="1" x14ac:dyDescent="0.3">
      <c r="A107">
        <v>106</v>
      </c>
      <c r="B107" s="30" t="s">
        <v>1439</v>
      </c>
      <c r="C107" s="30" t="s">
        <v>2237</v>
      </c>
      <c r="D107" s="30" t="s">
        <v>2289</v>
      </c>
      <c r="E107" s="30" t="s">
        <v>2290</v>
      </c>
      <c r="F107" s="30">
        <v>1</v>
      </c>
      <c r="H107" s="30">
        <f>VLOOKUP(B107,'Выжимка из сводной'!A:D,2)</f>
        <v>1</v>
      </c>
      <c r="I107" s="30">
        <f>VLOOKUP(B107,'Выжимка из сводной'!A:D,3)</f>
        <v>1</v>
      </c>
      <c r="J107" s="30" t="str">
        <f>VLOOKUP(B107,'Выжимка из сводной'!A:D,4)</f>
        <v xml:space="preserve"> Gammaproteobacteria</v>
      </c>
      <c r="K107" s="30">
        <v>1</v>
      </c>
      <c r="L107" s="30">
        <f t="shared" si="1"/>
        <v>2</v>
      </c>
    </row>
    <row r="108" spans="1:12" s="30" customFormat="1" x14ac:dyDescent="0.3">
      <c r="A108">
        <v>107</v>
      </c>
      <c r="B108" s="30" t="s">
        <v>851</v>
      </c>
      <c r="C108" s="30" t="s">
        <v>2240</v>
      </c>
      <c r="D108" s="30" t="s">
        <v>2289</v>
      </c>
      <c r="E108" s="30" t="s">
        <v>2290</v>
      </c>
      <c r="F108" s="30">
        <v>1</v>
      </c>
      <c r="H108" s="30">
        <f>VLOOKUP(B108,'Выжимка из сводной'!A:D,2)</f>
        <v>1</v>
      </c>
      <c r="I108" s="30">
        <f>VLOOKUP(B108,'Выжимка из сводной'!A:D,3)</f>
        <v>1</v>
      </c>
      <c r="J108" s="30" t="str">
        <f>VLOOKUP(B108,'Выжимка из сводной'!A:D,4)</f>
        <v xml:space="preserve"> Gammaproteobacteria</v>
      </c>
      <c r="K108" s="30">
        <v>1</v>
      </c>
      <c r="L108" s="30">
        <f t="shared" si="1"/>
        <v>2</v>
      </c>
    </row>
    <row r="109" spans="1:12" x14ac:dyDescent="0.3">
      <c r="A109">
        <v>108</v>
      </c>
      <c r="B109" t="s">
        <v>279</v>
      </c>
      <c r="C109" t="s">
        <v>2246</v>
      </c>
      <c r="D109" t="s">
        <v>2289</v>
      </c>
      <c r="E109" t="s">
        <v>2290</v>
      </c>
      <c r="F109">
        <v>1</v>
      </c>
      <c r="H109">
        <f>VLOOKUP(B109,'Выжимка из сводной'!A:D,2)</f>
        <v>1</v>
      </c>
      <c r="I109">
        <f>VLOOKUP(B109,'Выжимка из сводной'!A:D,3)</f>
        <v>2</v>
      </c>
      <c r="J109" t="str">
        <f>VLOOKUP(B109,'Выжимка из сводной'!A:D,4)</f>
        <v xml:space="preserve"> Gammaproteobacteria</v>
      </c>
      <c r="K109">
        <v>0</v>
      </c>
      <c r="L109">
        <f t="shared" si="1"/>
        <v>3</v>
      </c>
    </row>
    <row r="110" spans="1:12" x14ac:dyDescent="0.3">
      <c r="A110">
        <v>109</v>
      </c>
      <c r="B110" t="s">
        <v>1036</v>
      </c>
      <c r="C110" t="s">
        <v>2231</v>
      </c>
      <c r="D110" t="s">
        <v>2291</v>
      </c>
      <c r="E110" t="s">
        <v>2292</v>
      </c>
      <c r="F110">
        <v>1</v>
      </c>
      <c r="H110">
        <f>VLOOKUP(B110,'Выжимка из сводной'!A:D,2)</f>
        <v>1</v>
      </c>
      <c r="I110">
        <f>VLOOKUP(B110,'Выжимка из сводной'!A:D,3)</f>
        <v>1</v>
      </c>
      <c r="J110" t="str">
        <f>VLOOKUP(B110,'Выжимка из сводной'!A:D,4)</f>
        <v xml:space="preserve"> Archaeoglobi</v>
      </c>
      <c r="K110">
        <v>0</v>
      </c>
      <c r="L110">
        <f t="shared" si="1"/>
        <v>2</v>
      </c>
    </row>
    <row r="111" spans="1:12" x14ac:dyDescent="0.3">
      <c r="A111">
        <v>110</v>
      </c>
      <c r="B111" t="s">
        <v>732</v>
      </c>
      <c r="C111" t="s">
        <v>2293</v>
      </c>
      <c r="D111" t="s">
        <v>2294</v>
      </c>
      <c r="E111" t="s">
        <v>2295</v>
      </c>
      <c r="F111">
        <v>1</v>
      </c>
      <c r="H111">
        <f>VLOOKUP(B111,'Выжимка из сводной'!A:D,2)</f>
        <v>1</v>
      </c>
      <c r="I111">
        <f>VLOOKUP(B111,'Выжимка из сводной'!A:D,3)</f>
        <v>2</v>
      </c>
      <c r="J111" t="str">
        <f>VLOOKUP(B111,'Выжимка из сводной'!A:D,4)</f>
        <v xml:space="preserve"> Deferribacterales</v>
      </c>
      <c r="K111">
        <v>0</v>
      </c>
      <c r="L111">
        <f t="shared" si="1"/>
        <v>3</v>
      </c>
    </row>
    <row r="112" spans="1:12" x14ac:dyDescent="0.3">
      <c r="A112">
        <v>111</v>
      </c>
      <c r="B112" t="s">
        <v>1002</v>
      </c>
      <c r="C112" t="s">
        <v>2296</v>
      </c>
      <c r="D112" t="s">
        <v>2294</v>
      </c>
      <c r="E112" t="s">
        <v>2295</v>
      </c>
      <c r="F112">
        <v>1</v>
      </c>
      <c r="H112">
        <f>VLOOKUP(B112,'Выжимка из сводной'!A:D,2)</f>
        <v>1</v>
      </c>
      <c r="I112">
        <f>VLOOKUP(B112,'Выжимка из сводной'!A:D,3)</f>
        <v>3</v>
      </c>
      <c r="J112" t="str">
        <f>VLOOKUP(B112,'Выжимка из сводной'!A:D,4)</f>
        <v xml:space="preserve"> Deltaproteobacteria</v>
      </c>
      <c r="K112">
        <v>0</v>
      </c>
      <c r="L112">
        <f t="shared" si="1"/>
        <v>4</v>
      </c>
    </row>
    <row r="113" spans="1:12" x14ac:dyDescent="0.3">
      <c r="A113">
        <v>112</v>
      </c>
      <c r="B113" t="s">
        <v>181</v>
      </c>
      <c r="C113" t="s">
        <v>2208</v>
      </c>
      <c r="D113" t="s">
        <v>2297</v>
      </c>
      <c r="E113" t="s">
        <v>2298</v>
      </c>
      <c r="F113">
        <v>1</v>
      </c>
      <c r="H113">
        <f>VLOOKUP(B113,'Выжимка из сводной'!A:D,2)</f>
        <v>1</v>
      </c>
      <c r="I113">
        <f>VLOOKUP(B113,'Выжимка из сводной'!A:D,3)</f>
        <v>1</v>
      </c>
      <c r="J113" t="str">
        <f>VLOOKUP(B113,'Выжимка из сводной'!A:D,4)</f>
        <v xml:space="preserve"> Deltaproteobacteria</v>
      </c>
      <c r="K113">
        <v>0</v>
      </c>
      <c r="L113">
        <f t="shared" si="1"/>
        <v>2</v>
      </c>
    </row>
    <row r="114" spans="1:12" x14ac:dyDescent="0.3">
      <c r="A114">
        <v>113</v>
      </c>
      <c r="B114" t="s">
        <v>1282</v>
      </c>
      <c r="C114" t="s">
        <v>2231</v>
      </c>
      <c r="D114" t="s">
        <v>2297</v>
      </c>
      <c r="E114" t="s">
        <v>2298</v>
      </c>
      <c r="F114">
        <v>1</v>
      </c>
      <c r="H114">
        <f>VLOOKUP(B114,'Выжимка из сводной'!A:D,2)</f>
        <v>1</v>
      </c>
      <c r="I114">
        <f>VLOOKUP(B114,'Выжимка из сводной'!A:D,3)</f>
        <v>2</v>
      </c>
      <c r="J114">
        <f>VLOOKUP(B114,'Выжимка из сводной'!A:D,4)</f>
        <v>0</v>
      </c>
      <c r="K114">
        <v>0</v>
      </c>
      <c r="L114">
        <f t="shared" si="1"/>
        <v>3</v>
      </c>
    </row>
    <row r="115" spans="1:12" x14ac:dyDescent="0.3">
      <c r="A115">
        <v>114</v>
      </c>
      <c r="B115" t="s">
        <v>1378</v>
      </c>
      <c r="C115" t="s">
        <v>2299</v>
      </c>
      <c r="D115" t="s">
        <v>2300</v>
      </c>
      <c r="E115" t="s">
        <v>2301</v>
      </c>
      <c r="F115">
        <v>1</v>
      </c>
      <c r="H115">
        <f>VLOOKUP(B115,'Выжимка из сводной'!A:D,2)</f>
        <v>1</v>
      </c>
      <c r="I115">
        <f>VLOOKUP(B115,'Выжимка из сводной'!A:D,3)</f>
        <v>2</v>
      </c>
      <c r="J115" t="str">
        <f>VLOOKUP(B115,'Выжимка из сводной'!A:D,4)</f>
        <v xml:space="preserve"> Ignavibacteria</v>
      </c>
      <c r="K115">
        <v>0</v>
      </c>
      <c r="L115">
        <f t="shared" si="1"/>
        <v>3</v>
      </c>
    </row>
    <row r="116" spans="1:12" s="30" customFormat="1" x14ac:dyDescent="0.3">
      <c r="A116">
        <v>115</v>
      </c>
      <c r="B116" s="30" t="s">
        <v>1413</v>
      </c>
      <c r="C116" s="30" t="s">
        <v>2246</v>
      </c>
      <c r="D116" s="30" t="s">
        <v>2300</v>
      </c>
      <c r="E116" s="30" t="s">
        <v>2301</v>
      </c>
      <c r="F116" s="30">
        <v>1</v>
      </c>
      <c r="H116" s="30">
        <f>VLOOKUP(B116,'Выжимка из сводной'!A:D,2)</f>
        <v>1</v>
      </c>
      <c r="I116" s="30">
        <f>VLOOKUP(B116,'Выжимка из сводной'!A:D,3)</f>
        <v>1</v>
      </c>
      <c r="J116" s="30" t="str">
        <f>VLOOKUP(B116,'Выжимка из сводной'!A:D,4)</f>
        <v xml:space="preserve"> Gammaproteobacteria</v>
      </c>
      <c r="K116" s="30">
        <v>1</v>
      </c>
      <c r="L116" s="30">
        <f t="shared" si="1"/>
        <v>2</v>
      </c>
    </row>
    <row r="117" spans="1:12" s="30" customFormat="1" x14ac:dyDescent="0.3">
      <c r="A117">
        <v>116</v>
      </c>
      <c r="B117" s="30" t="s">
        <v>1610</v>
      </c>
      <c r="C117" s="30" t="s">
        <v>2302</v>
      </c>
      <c r="D117" s="30" t="s">
        <v>2300</v>
      </c>
      <c r="E117" s="30" t="s">
        <v>2301</v>
      </c>
      <c r="F117" s="30">
        <v>1</v>
      </c>
      <c r="H117" s="30">
        <f>VLOOKUP(B117,'Выжимка из сводной'!A:D,2)</f>
        <v>1</v>
      </c>
      <c r="I117" s="30">
        <f>VLOOKUP(B117,'Выжимка из сводной'!A:D,3)</f>
        <v>1</v>
      </c>
      <c r="J117" s="30" t="str">
        <f>VLOOKUP(B117,'Выжимка из сводной'!A:D,4)</f>
        <v xml:space="preserve"> Gammaproteobacteria</v>
      </c>
      <c r="K117" s="30">
        <v>1</v>
      </c>
      <c r="L117" s="30">
        <f t="shared" si="1"/>
        <v>2</v>
      </c>
    </row>
    <row r="118" spans="1:12" x14ac:dyDescent="0.3">
      <c r="A118">
        <v>117</v>
      </c>
      <c r="B118" t="s">
        <v>1478</v>
      </c>
      <c r="C118" t="s">
        <v>2303</v>
      </c>
      <c r="D118" t="s">
        <v>2300</v>
      </c>
      <c r="E118" t="s">
        <v>2301</v>
      </c>
      <c r="F118">
        <v>1</v>
      </c>
      <c r="H118">
        <f>VLOOKUP(B118,'Выжимка из сводной'!A:D,2)</f>
        <v>2</v>
      </c>
      <c r="I118">
        <f>VLOOKUP(B118,'Выжимка из сводной'!A:D,3)</f>
        <v>2</v>
      </c>
      <c r="J118" t="str">
        <f>VLOOKUP(B118,'Выжимка из сводной'!A:D,4)</f>
        <v xml:space="preserve"> Planctomycetia</v>
      </c>
      <c r="K118">
        <v>0</v>
      </c>
      <c r="L118">
        <f t="shared" si="1"/>
        <v>4</v>
      </c>
    </row>
    <row r="119" spans="1:12" x14ac:dyDescent="0.3">
      <c r="A119">
        <v>118</v>
      </c>
      <c r="B119" t="s">
        <v>410</v>
      </c>
      <c r="C119" t="s">
        <v>2208</v>
      </c>
      <c r="D119" t="s">
        <v>2304</v>
      </c>
      <c r="E119" t="s">
        <v>2305</v>
      </c>
      <c r="F119">
        <v>1</v>
      </c>
      <c r="H119">
        <f>VLOOKUP(B119,'Выжимка из сводной'!A:D,2)</f>
        <v>4</v>
      </c>
      <c r="I119">
        <f>VLOOKUP(B119,'Выжимка из сводной'!A:D,3)</f>
        <v>4</v>
      </c>
      <c r="J119" t="str">
        <f>VLOOKUP(B119,'Выжимка из сводной'!A:D,4)</f>
        <v xml:space="preserve"> Deltaproteobacteria</v>
      </c>
      <c r="K119">
        <v>0</v>
      </c>
      <c r="L119">
        <f t="shared" si="1"/>
        <v>8</v>
      </c>
    </row>
    <row r="120" spans="1:12" x14ac:dyDescent="0.3">
      <c r="A120">
        <v>119</v>
      </c>
      <c r="B120" t="s">
        <v>366</v>
      </c>
      <c r="C120" t="s">
        <v>2246</v>
      </c>
      <c r="D120" t="s">
        <v>2306</v>
      </c>
      <c r="E120" t="s">
        <v>2307</v>
      </c>
      <c r="F120">
        <v>1</v>
      </c>
      <c r="H120">
        <f>VLOOKUP(B120,'Выжимка из сводной'!A:D,2)</f>
        <v>2</v>
      </c>
      <c r="I120">
        <f>VLOOKUP(B120,'Выжимка из сводной'!A:D,3)</f>
        <v>3</v>
      </c>
      <c r="J120" t="str">
        <f>VLOOKUP(B120,'Выжимка из сводной'!A:D,4)</f>
        <v xml:space="preserve"> Gammaproteobacteria</v>
      </c>
      <c r="K120">
        <v>0</v>
      </c>
      <c r="L120">
        <f t="shared" si="1"/>
        <v>5</v>
      </c>
    </row>
    <row r="121" spans="1:12" x14ac:dyDescent="0.3">
      <c r="A121">
        <v>120</v>
      </c>
      <c r="B121" t="s">
        <v>740</v>
      </c>
      <c r="C121" t="s">
        <v>2308</v>
      </c>
      <c r="D121" t="s">
        <v>2309</v>
      </c>
      <c r="E121" t="s">
        <v>2310</v>
      </c>
      <c r="F121">
        <v>1</v>
      </c>
      <c r="H121">
        <f>VLOOKUP(B121,'Выжимка из сводной'!A:D,2)</f>
        <v>1</v>
      </c>
      <c r="I121">
        <f>VLOOKUP(B121,'Выжимка из сводной'!A:D,3)</f>
        <v>2</v>
      </c>
      <c r="J121" t="str">
        <f>VLOOKUP(B121,'Выжимка из сводной'!A:D,4)</f>
        <v xml:space="preserve"> Flavobacteriia</v>
      </c>
      <c r="K121">
        <v>0</v>
      </c>
      <c r="L121">
        <f t="shared" si="1"/>
        <v>3</v>
      </c>
    </row>
    <row r="122" spans="1:12" x14ac:dyDescent="0.3">
      <c r="A122">
        <v>121</v>
      </c>
      <c r="B122" t="s">
        <v>48</v>
      </c>
      <c r="C122" t="s">
        <v>2246</v>
      </c>
      <c r="D122" t="s">
        <v>2309</v>
      </c>
      <c r="E122" t="s">
        <v>2310</v>
      </c>
      <c r="F122">
        <v>1</v>
      </c>
      <c r="H122">
        <f>VLOOKUP(B122,'Выжимка из сводной'!A:D,2)</f>
        <v>1</v>
      </c>
      <c r="I122">
        <f>VLOOKUP(B122,'Выжимка из сводной'!A:D,3)</f>
        <v>2</v>
      </c>
      <c r="J122" t="str">
        <f>VLOOKUP(B122,'Выжимка из сводной'!A:D,4)</f>
        <v xml:space="preserve"> Gammaproteobacteria</v>
      </c>
      <c r="K122">
        <v>0</v>
      </c>
      <c r="L122">
        <f t="shared" si="1"/>
        <v>3</v>
      </c>
    </row>
    <row r="123" spans="1:12" x14ac:dyDescent="0.3">
      <c r="A123">
        <v>122</v>
      </c>
      <c r="B123" t="s">
        <v>992</v>
      </c>
      <c r="C123" t="s">
        <v>2240</v>
      </c>
      <c r="D123" t="s">
        <v>2309</v>
      </c>
      <c r="E123" t="s">
        <v>2311</v>
      </c>
      <c r="F123">
        <v>1</v>
      </c>
      <c r="H123">
        <f>VLOOKUP(B123,'Выжимка из сводной'!A:D,2)</f>
        <v>1</v>
      </c>
      <c r="I123">
        <f>VLOOKUP(B123,'Выжимка из сводной'!A:D,3)</f>
        <v>1</v>
      </c>
      <c r="J123" t="str">
        <f>VLOOKUP(B123,'Выжимка из сводной'!A:D,4)</f>
        <v xml:space="preserve"> Deltaproteobacteria</v>
      </c>
      <c r="K123">
        <v>0</v>
      </c>
      <c r="L123">
        <f t="shared" si="1"/>
        <v>2</v>
      </c>
    </row>
    <row r="124" spans="1:12" x14ac:dyDescent="0.3">
      <c r="A124">
        <v>123</v>
      </c>
      <c r="B124" t="s">
        <v>64</v>
      </c>
      <c r="C124" t="s">
        <v>2312</v>
      </c>
      <c r="D124" t="s">
        <v>2313</v>
      </c>
      <c r="E124" t="s">
        <v>2311</v>
      </c>
      <c r="F124">
        <v>1</v>
      </c>
      <c r="H124">
        <f>VLOOKUP(B124,'Выжимка из сводной'!A:D,2)</f>
        <v>1</v>
      </c>
      <c r="I124">
        <f>VLOOKUP(B124,'Выжимка из сводной'!A:D,3)</f>
        <v>2</v>
      </c>
      <c r="J124" t="str">
        <f>VLOOKUP(B124,'Выжимка из сводной'!A:D,4)</f>
        <v xml:space="preserve"> Thermoprotei</v>
      </c>
      <c r="K124">
        <v>0</v>
      </c>
      <c r="L124">
        <f t="shared" si="1"/>
        <v>3</v>
      </c>
    </row>
    <row r="125" spans="1:12" x14ac:dyDescent="0.3">
      <c r="A125">
        <v>124</v>
      </c>
      <c r="B125" t="s">
        <v>140</v>
      </c>
      <c r="C125" t="s">
        <v>2208</v>
      </c>
      <c r="D125" t="s">
        <v>2313</v>
      </c>
      <c r="E125" t="s">
        <v>2314</v>
      </c>
      <c r="F125">
        <v>1</v>
      </c>
      <c r="H125">
        <f>VLOOKUP(B125,'Выжимка из сводной'!A:D,2)</f>
        <v>2</v>
      </c>
      <c r="I125">
        <f>VLOOKUP(B125,'Выжимка из сводной'!A:D,3)</f>
        <v>2</v>
      </c>
      <c r="J125" t="str">
        <f>VLOOKUP(B125,'Выжимка из сводной'!A:D,4)</f>
        <v xml:space="preserve"> Deltaproteobacteria</v>
      </c>
      <c r="K125">
        <v>0</v>
      </c>
      <c r="L125">
        <f t="shared" si="1"/>
        <v>4</v>
      </c>
    </row>
    <row r="126" spans="1:12" x14ac:dyDescent="0.3">
      <c r="A126">
        <v>125</v>
      </c>
      <c r="B126" t="s">
        <v>1523</v>
      </c>
      <c r="C126" t="s">
        <v>2315</v>
      </c>
      <c r="D126" t="s">
        <v>2316</v>
      </c>
      <c r="E126" t="s">
        <v>2317</v>
      </c>
      <c r="F126">
        <v>1</v>
      </c>
      <c r="H126">
        <f>VLOOKUP(B126,'Выжимка из сводной'!A:D,2)</f>
        <v>1</v>
      </c>
      <c r="I126">
        <f>VLOOKUP(B126,'Выжимка из сводной'!A:D,3)</f>
        <v>1</v>
      </c>
      <c r="J126" t="str">
        <f>VLOOKUP(B126,'Выжимка из сводной'!A:D,4)</f>
        <v xml:space="preserve"> Alphaproteobacteria</v>
      </c>
      <c r="K126">
        <v>0</v>
      </c>
      <c r="L126">
        <f t="shared" si="1"/>
        <v>2</v>
      </c>
    </row>
    <row r="127" spans="1:12" x14ac:dyDescent="0.3">
      <c r="A127">
        <v>126</v>
      </c>
      <c r="B127" t="s">
        <v>1141</v>
      </c>
      <c r="C127" t="s">
        <v>2318</v>
      </c>
      <c r="D127" t="s">
        <v>2316</v>
      </c>
      <c r="E127" t="s">
        <v>2317</v>
      </c>
      <c r="F127">
        <v>1</v>
      </c>
      <c r="H127">
        <f>VLOOKUP(B127,'Выжимка из сводной'!A:D,2)</f>
        <v>1</v>
      </c>
      <c r="I127">
        <f>VLOOKUP(B127,'Выжимка из сводной'!A:D,3)</f>
        <v>3</v>
      </c>
      <c r="J127" t="str">
        <f>VLOOKUP(B127,'Выжимка из сводной'!A:D,4)</f>
        <v xml:space="preserve"> Gammaproteobacteria</v>
      </c>
      <c r="K127">
        <v>0</v>
      </c>
      <c r="L127">
        <f t="shared" si="1"/>
        <v>4</v>
      </c>
    </row>
    <row r="128" spans="1:12" x14ac:dyDescent="0.3">
      <c r="A128">
        <v>127</v>
      </c>
      <c r="B128" t="s">
        <v>1134</v>
      </c>
      <c r="C128" t="s">
        <v>2169</v>
      </c>
      <c r="D128" t="s">
        <v>2316</v>
      </c>
      <c r="E128" t="s">
        <v>2317</v>
      </c>
      <c r="F128">
        <v>1</v>
      </c>
      <c r="H128">
        <f>VLOOKUP(B128,'Выжимка из сводной'!A:D,2)</f>
        <v>1</v>
      </c>
      <c r="I128">
        <f>VLOOKUP(B128,'Выжимка из сводной'!A:D,3)</f>
        <v>3</v>
      </c>
      <c r="J128" t="str">
        <f>VLOOKUP(B128,'Выжимка из сводной'!A:D,4)</f>
        <v xml:space="preserve"> Gammaproteobacteria</v>
      </c>
      <c r="K128">
        <v>0</v>
      </c>
      <c r="L128">
        <f t="shared" si="1"/>
        <v>4</v>
      </c>
    </row>
    <row r="129" spans="1:12" x14ac:dyDescent="0.3">
      <c r="A129">
        <v>128</v>
      </c>
      <c r="B129" t="s">
        <v>276</v>
      </c>
      <c r="C129" t="s">
        <v>2226</v>
      </c>
      <c r="D129" t="s">
        <v>2316</v>
      </c>
      <c r="E129" t="s">
        <v>2319</v>
      </c>
      <c r="F129">
        <v>1</v>
      </c>
      <c r="H129">
        <f>VLOOKUP(B129,'Выжимка из сводной'!A:D,2)</f>
        <v>1</v>
      </c>
      <c r="I129">
        <f>VLOOKUP(B129,'Выжимка из сводной'!A:D,3)</f>
        <v>2</v>
      </c>
      <c r="J129" t="str">
        <f>VLOOKUP(B129,'Выжимка из сводной'!A:D,4)</f>
        <v xml:space="preserve"> Gammaproteobacteria</v>
      </c>
      <c r="K129">
        <v>0</v>
      </c>
      <c r="L129">
        <f t="shared" si="1"/>
        <v>3</v>
      </c>
    </row>
    <row r="130" spans="1:12" x14ac:dyDescent="0.3">
      <c r="A130">
        <v>129</v>
      </c>
      <c r="B130" t="s">
        <v>730</v>
      </c>
      <c r="C130" t="s">
        <v>2293</v>
      </c>
      <c r="D130" t="s">
        <v>2320</v>
      </c>
      <c r="E130" t="s">
        <v>2321</v>
      </c>
      <c r="F130">
        <v>1</v>
      </c>
      <c r="H130">
        <f>VLOOKUP(B130,'Выжимка из сводной'!A:D,2)</f>
        <v>1</v>
      </c>
      <c r="I130">
        <f>VLOOKUP(B130,'Выжимка из сводной'!A:D,3)</f>
        <v>1</v>
      </c>
      <c r="J130" t="str">
        <f>VLOOKUP(B130,'Выжимка из сводной'!A:D,4)</f>
        <v xml:space="preserve"> Deferribacterales</v>
      </c>
      <c r="K130">
        <v>0</v>
      </c>
      <c r="L130">
        <f t="shared" si="1"/>
        <v>2</v>
      </c>
    </row>
    <row r="131" spans="1:12" s="30" customFormat="1" x14ac:dyDescent="0.3">
      <c r="A131">
        <v>130</v>
      </c>
      <c r="B131" s="30" t="s">
        <v>132</v>
      </c>
      <c r="C131" s="30" t="s">
        <v>2226</v>
      </c>
      <c r="D131" s="30" t="s">
        <v>2322</v>
      </c>
      <c r="E131" s="30" t="s">
        <v>2323</v>
      </c>
      <c r="F131" s="30">
        <v>1</v>
      </c>
      <c r="H131" s="30">
        <f>VLOOKUP(B131,'Выжимка из сводной'!A:D,2)</f>
        <v>1</v>
      </c>
      <c r="I131" s="30">
        <f>VLOOKUP(B131,'Выжимка из сводной'!A:D,3)</f>
        <v>1</v>
      </c>
      <c r="J131" s="30" t="str">
        <f>VLOOKUP(B131,'Выжимка из сводной'!A:D,4)</f>
        <v xml:space="preserve"> Gammaproteobacteria</v>
      </c>
      <c r="K131" s="30">
        <v>1</v>
      </c>
      <c r="L131" s="30">
        <f t="shared" ref="L131:L194" si="2">H131+I131</f>
        <v>2</v>
      </c>
    </row>
    <row r="132" spans="1:12" x14ac:dyDescent="0.3">
      <c r="A132">
        <v>131</v>
      </c>
      <c r="B132" t="s">
        <v>1300</v>
      </c>
      <c r="C132" t="s">
        <v>2268</v>
      </c>
      <c r="D132" t="s">
        <v>2322</v>
      </c>
      <c r="E132" t="s">
        <v>2324</v>
      </c>
      <c r="F132">
        <v>1</v>
      </c>
      <c r="H132">
        <f>VLOOKUP(B132,'Выжимка из сводной'!A:D,2)</f>
        <v>2</v>
      </c>
      <c r="I132">
        <f>VLOOKUP(B132,'Выжимка из сводной'!A:D,3)</f>
        <v>2</v>
      </c>
      <c r="J132" t="str">
        <f>VLOOKUP(B132,'Выжимка из сводной'!A:D,4)</f>
        <v xml:space="preserve"> Spirochaetales</v>
      </c>
      <c r="K132">
        <v>0</v>
      </c>
      <c r="L132">
        <f t="shared" si="2"/>
        <v>4</v>
      </c>
    </row>
    <row r="133" spans="1:12" x14ac:dyDescent="0.3">
      <c r="A133">
        <v>132</v>
      </c>
      <c r="B133" t="s">
        <v>900</v>
      </c>
      <c r="C133" t="s">
        <v>2325</v>
      </c>
      <c r="D133" t="s">
        <v>2326</v>
      </c>
      <c r="E133" t="s">
        <v>2327</v>
      </c>
      <c r="F133">
        <v>1</v>
      </c>
      <c r="H133">
        <f>VLOOKUP(B133,'Выжимка из сводной'!A:D,2)</f>
        <v>1</v>
      </c>
      <c r="I133">
        <f>VLOOKUP(B133,'Выжимка из сводной'!A:D,3)</f>
        <v>1</v>
      </c>
      <c r="J133" t="str">
        <f>VLOOKUP(B133,'Выжимка из сводной'!A:D,4)</f>
        <v xml:space="preserve"> Deinococci</v>
      </c>
      <c r="K133">
        <v>0</v>
      </c>
      <c r="L133">
        <f t="shared" si="2"/>
        <v>2</v>
      </c>
    </row>
    <row r="134" spans="1:12" x14ac:dyDescent="0.3">
      <c r="A134">
        <v>133</v>
      </c>
      <c r="B134" t="s">
        <v>680</v>
      </c>
      <c r="C134" t="s">
        <v>2328</v>
      </c>
      <c r="D134" t="s">
        <v>2326</v>
      </c>
      <c r="E134" t="s">
        <v>2327</v>
      </c>
      <c r="F134">
        <v>1</v>
      </c>
      <c r="H134">
        <f>VLOOKUP(B134,'Выжимка из сводной'!A:D,2)</f>
        <v>2</v>
      </c>
      <c r="I134">
        <f>VLOOKUP(B134,'Выжимка из сводной'!A:D,3)</f>
        <v>2</v>
      </c>
      <c r="J134" t="str">
        <f>VLOOKUP(B134,'Выжимка из сводной'!A:D,4)</f>
        <v xml:space="preserve"> Deltaproteobacteria</v>
      </c>
      <c r="K134">
        <v>0</v>
      </c>
      <c r="L134">
        <f t="shared" si="2"/>
        <v>4</v>
      </c>
    </row>
    <row r="135" spans="1:12" x14ac:dyDescent="0.3">
      <c r="A135">
        <v>134</v>
      </c>
      <c r="B135" t="s">
        <v>722</v>
      </c>
      <c r="C135" t="s">
        <v>2263</v>
      </c>
      <c r="D135" t="s">
        <v>2326</v>
      </c>
      <c r="E135" t="s">
        <v>2329</v>
      </c>
      <c r="F135">
        <v>1</v>
      </c>
      <c r="H135">
        <f>VLOOKUP(B135,'Выжимка из сводной'!A:D,2)</f>
        <v>1</v>
      </c>
      <c r="I135">
        <f>VLOOKUP(B135,'Выжимка из сводной'!A:D,3)</f>
        <v>2</v>
      </c>
      <c r="J135" t="str">
        <f>VLOOKUP(B135,'Выжимка из сводной'!A:D,4)</f>
        <v xml:space="preserve"> Archaeoglobi</v>
      </c>
      <c r="K135">
        <v>0</v>
      </c>
      <c r="L135">
        <f t="shared" si="2"/>
        <v>3</v>
      </c>
    </row>
    <row r="136" spans="1:12" s="30" customFormat="1" x14ac:dyDescent="0.3">
      <c r="A136">
        <v>135</v>
      </c>
      <c r="B136" s="30" t="s">
        <v>1077</v>
      </c>
      <c r="C136" s="30" t="s">
        <v>2248</v>
      </c>
      <c r="D136" s="30" t="s">
        <v>2330</v>
      </c>
      <c r="E136" s="30" t="s">
        <v>2331</v>
      </c>
      <c r="F136" s="30">
        <v>1</v>
      </c>
      <c r="H136" s="30">
        <f>VLOOKUP(B136,'Выжимка из сводной'!A:D,2)</f>
        <v>1</v>
      </c>
      <c r="I136" s="30">
        <f>VLOOKUP(B136,'Выжимка из сводной'!A:D,3)</f>
        <v>1</v>
      </c>
      <c r="J136" s="30" t="str">
        <f>VLOOKUP(B136,'Выжимка из сводной'!A:D,4)</f>
        <v xml:space="preserve"> Gammaproteobacteria</v>
      </c>
      <c r="K136" s="30">
        <v>1</v>
      </c>
      <c r="L136" s="30">
        <f t="shared" si="2"/>
        <v>2</v>
      </c>
    </row>
    <row r="137" spans="1:12" s="30" customFormat="1" x14ac:dyDescent="0.3">
      <c r="A137">
        <v>136</v>
      </c>
      <c r="B137" s="30" t="s">
        <v>40</v>
      </c>
      <c r="C137" s="30" t="s">
        <v>2226</v>
      </c>
      <c r="D137" s="30" t="s">
        <v>2330</v>
      </c>
      <c r="E137" s="30" t="s">
        <v>2332</v>
      </c>
      <c r="F137" s="30">
        <v>1</v>
      </c>
      <c r="H137" s="30">
        <f>VLOOKUP(B137,'Выжимка из сводной'!A:D,2)</f>
        <v>1</v>
      </c>
      <c r="I137" s="30">
        <f>VLOOKUP(B137,'Выжимка из сводной'!A:D,3)</f>
        <v>1</v>
      </c>
      <c r="J137" s="30" t="str">
        <f>VLOOKUP(B137,'Выжимка из сводной'!A:D,4)</f>
        <v xml:space="preserve"> Gammaproteobacteria</v>
      </c>
      <c r="K137" s="30">
        <v>1</v>
      </c>
      <c r="L137" s="30">
        <f t="shared" si="2"/>
        <v>2</v>
      </c>
    </row>
    <row r="138" spans="1:12" s="30" customFormat="1" x14ac:dyDescent="0.3">
      <c r="A138">
        <v>137</v>
      </c>
      <c r="B138" s="30" t="s">
        <v>936</v>
      </c>
      <c r="C138" s="30" t="s">
        <v>2333</v>
      </c>
      <c r="D138" s="30" t="s">
        <v>2330</v>
      </c>
      <c r="E138" s="30" t="s">
        <v>2332</v>
      </c>
      <c r="F138" s="30">
        <v>1</v>
      </c>
      <c r="H138" s="30">
        <f>VLOOKUP(B138,'Выжимка из сводной'!A:D,2)</f>
        <v>1</v>
      </c>
      <c r="I138" s="30">
        <f>VLOOKUP(B138,'Выжимка из сводной'!A:D,3)</f>
        <v>1</v>
      </c>
      <c r="J138" s="30" t="str">
        <f>VLOOKUP(B138,'Выжимка из сводной'!A:D,4)</f>
        <v xml:space="preserve"> Gammaproteobacteria</v>
      </c>
      <c r="K138" s="30">
        <v>1</v>
      </c>
      <c r="L138" s="30">
        <f t="shared" si="2"/>
        <v>2</v>
      </c>
    </row>
    <row r="139" spans="1:12" x14ac:dyDescent="0.3">
      <c r="A139">
        <v>138</v>
      </c>
      <c r="B139" t="s">
        <v>484</v>
      </c>
      <c r="C139" t="s">
        <v>2279</v>
      </c>
      <c r="D139" t="s">
        <v>2334</v>
      </c>
      <c r="E139" t="s">
        <v>2335</v>
      </c>
      <c r="F139">
        <v>1</v>
      </c>
      <c r="H139">
        <f>VLOOKUP(B139,'Выжимка из сводной'!A:D,2)</f>
        <v>2</v>
      </c>
      <c r="I139">
        <f>VLOOKUP(B139,'Выжимка из сводной'!A:D,3)</f>
        <v>2</v>
      </c>
      <c r="J139" t="str">
        <f>VLOOKUP(B139,'Выжимка из сводной'!A:D,4)</f>
        <v xml:space="preserve"> Alphaproteobacteria</v>
      </c>
      <c r="K139" s="30">
        <v>0</v>
      </c>
      <c r="L139">
        <f t="shared" si="2"/>
        <v>4</v>
      </c>
    </row>
    <row r="140" spans="1:12" x14ac:dyDescent="0.3">
      <c r="A140">
        <v>139</v>
      </c>
      <c r="B140" t="s">
        <v>601</v>
      </c>
      <c r="C140" t="s">
        <v>2336</v>
      </c>
      <c r="D140" t="s">
        <v>2334</v>
      </c>
      <c r="E140" t="s">
        <v>2335</v>
      </c>
      <c r="F140">
        <v>1</v>
      </c>
      <c r="H140">
        <f>VLOOKUP(B140,'Выжимка из сводной'!A:D,2)</f>
        <v>2</v>
      </c>
      <c r="I140">
        <f>VLOOKUP(B140,'Выжимка из сводной'!A:D,3)</f>
        <v>2</v>
      </c>
      <c r="J140" t="str">
        <f>VLOOKUP(B140,'Выжимка из сводной'!A:D,4)</f>
        <v xml:space="preserve"> Alphaproteobacteria</v>
      </c>
      <c r="K140" s="30">
        <v>0</v>
      </c>
      <c r="L140">
        <f t="shared" si="2"/>
        <v>4</v>
      </c>
    </row>
    <row r="141" spans="1:12" x14ac:dyDescent="0.3">
      <c r="A141">
        <v>140</v>
      </c>
      <c r="B141" t="s">
        <v>644</v>
      </c>
      <c r="C141" t="s">
        <v>2337</v>
      </c>
      <c r="D141" t="s">
        <v>2334</v>
      </c>
      <c r="E141" t="s">
        <v>2335</v>
      </c>
      <c r="F141">
        <v>1</v>
      </c>
      <c r="H141">
        <f>VLOOKUP(B141,'Выжимка из сводной'!A:D,2)</f>
        <v>2</v>
      </c>
      <c r="I141">
        <f>VLOOKUP(B141,'Выжимка из сводной'!A:D,3)</f>
        <v>2</v>
      </c>
      <c r="J141" t="str">
        <f>VLOOKUP(B141,'Выжимка из сводной'!A:D,4)</f>
        <v xml:space="preserve"> Alphaproteobacteria</v>
      </c>
      <c r="K141" s="30">
        <v>0</v>
      </c>
      <c r="L141">
        <f t="shared" si="2"/>
        <v>4</v>
      </c>
    </row>
    <row r="142" spans="1:12" x14ac:dyDescent="0.3">
      <c r="A142">
        <v>141</v>
      </c>
      <c r="B142" t="s">
        <v>1233</v>
      </c>
      <c r="C142" t="s">
        <v>2336</v>
      </c>
      <c r="D142" t="s">
        <v>2334</v>
      </c>
      <c r="E142" t="s">
        <v>2335</v>
      </c>
      <c r="F142">
        <v>1</v>
      </c>
      <c r="H142">
        <f>VLOOKUP(B142,'Выжимка из сводной'!A:D,2)</f>
        <v>2</v>
      </c>
      <c r="I142">
        <f>VLOOKUP(B142,'Выжимка из сводной'!A:D,3)</f>
        <v>2</v>
      </c>
      <c r="J142" t="str">
        <f>VLOOKUP(B142,'Выжимка из сводной'!A:D,4)</f>
        <v xml:space="preserve"> Alphaproteobacteria</v>
      </c>
      <c r="K142">
        <v>0</v>
      </c>
      <c r="L142">
        <f t="shared" si="2"/>
        <v>4</v>
      </c>
    </row>
    <row r="143" spans="1:12" s="30" customFormat="1" x14ac:dyDescent="0.3">
      <c r="A143">
        <v>142</v>
      </c>
      <c r="B143" s="30" t="s">
        <v>1073</v>
      </c>
      <c r="C143" s="30" t="s">
        <v>2338</v>
      </c>
      <c r="D143" s="30" t="s">
        <v>2339</v>
      </c>
      <c r="E143" s="30" t="s">
        <v>2340</v>
      </c>
      <c r="F143" s="30">
        <v>1</v>
      </c>
      <c r="H143" s="30">
        <f>VLOOKUP(B143,'Выжимка из сводной'!A:D,2)</f>
        <v>1</v>
      </c>
      <c r="I143" s="30">
        <f>VLOOKUP(B143,'Выжимка из сводной'!A:D,3)</f>
        <v>1</v>
      </c>
      <c r="J143" s="30" t="str">
        <f>VLOOKUP(B143,'Выжимка из сводной'!A:D,4)</f>
        <v xml:space="preserve"> Gammaproteobacteria</v>
      </c>
      <c r="K143" s="30">
        <v>1</v>
      </c>
      <c r="L143" s="30">
        <f t="shared" si="2"/>
        <v>2</v>
      </c>
    </row>
    <row r="144" spans="1:12" x14ac:dyDescent="0.3">
      <c r="A144">
        <v>143</v>
      </c>
      <c r="B144" t="s">
        <v>1333</v>
      </c>
      <c r="C144" t="s">
        <v>2341</v>
      </c>
      <c r="D144" t="s">
        <v>2342</v>
      </c>
      <c r="E144" t="s">
        <v>2343</v>
      </c>
      <c r="F144">
        <v>1</v>
      </c>
      <c r="H144">
        <f>VLOOKUP(B144,'Выжимка из сводной'!A:D,2)</f>
        <v>2</v>
      </c>
      <c r="I144">
        <f>VLOOKUP(B144,'Выжимка из сводной'!A:D,3)</f>
        <v>2</v>
      </c>
      <c r="J144" t="str">
        <f>VLOOKUP(B144,'Выжимка из сводной'!A:D,4)</f>
        <v xml:space="preserve"> Alphaproteobacteria</v>
      </c>
      <c r="K144">
        <v>0</v>
      </c>
      <c r="L144">
        <f t="shared" si="2"/>
        <v>4</v>
      </c>
    </row>
    <row r="145" spans="1:12" x14ac:dyDescent="0.3">
      <c r="A145">
        <v>144</v>
      </c>
      <c r="B145" t="s">
        <v>516</v>
      </c>
      <c r="C145" t="s">
        <v>2253</v>
      </c>
      <c r="D145" t="s">
        <v>2342</v>
      </c>
      <c r="E145" t="s">
        <v>2343</v>
      </c>
      <c r="F145">
        <v>1</v>
      </c>
      <c r="H145">
        <f>VLOOKUP(B145,'Выжимка из сводной'!A:D,2)</f>
        <v>2</v>
      </c>
      <c r="I145">
        <f>VLOOKUP(B145,'Выжимка из сводной'!A:D,3)</f>
        <v>2</v>
      </c>
      <c r="J145" t="str">
        <f>VLOOKUP(B145,'Выжимка из сводной'!A:D,4)</f>
        <v xml:space="preserve"> Deltaproteobacteria</v>
      </c>
      <c r="K145">
        <v>0</v>
      </c>
      <c r="L145">
        <f t="shared" si="2"/>
        <v>4</v>
      </c>
    </row>
    <row r="146" spans="1:12" x14ac:dyDescent="0.3">
      <c r="A146">
        <v>145</v>
      </c>
      <c r="B146" t="s">
        <v>1568</v>
      </c>
      <c r="C146" t="s">
        <v>2344</v>
      </c>
      <c r="D146" t="s">
        <v>2342</v>
      </c>
      <c r="E146" t="s">
        <v>2343</v>
      </c>
      <c r="F146">
        <v>1</v>
      </c>
      <c r="H146">
        <f>VLOOKUP(B146,'Выжимка из сводной'!A:D,2)</f>
        <v>2</v>
      </c>
      <c r="I146">
        <f>VLOOKUP(B146,'Выжимка из сводной'!A:D,3)</f>
        <v>2</v>
      </c>
      <c r="J146" t="str">
        <f>VLOOKUP(B146,'Выжимка из сводной'!A:D,4)</f>
        <v xml:space="preserve"> Deltaproteobacteria</v>
      </c>
      <c r="K146">
        <v>0</v>
      </c>
      <c r="L146">
        <f t="shared" si="2"/>
        <v>4</v>
      </c>
    </row>
    <row r="147" spans="1:12" x14ac:dyDescent="0.3">
      <c r="A147">
        <v>146</v>
      </c>
      <c r="B147" t="s">
        <v>331</v>
      </c>
      <c r="C147" t="s">
        <v>2279</v>
      </c>
      <c r="D147" t="s">
        <v>2345</v>
      </c>
      <c r="E147" t="s">
        <v>2346</v>
      </c>
      <c r="F147">
        <v>1</v>
      </c>
      <c r="H147">
        <f>VLOOKUP(B147,'Выжимка из сводной'!A:D,2)</f>
        <v>2</v>
      </c>
      <c r="I147">
        <f>VLOOKUP(B147,'Выжимка из сводной'!A:D,3)</f>
        <v>2</v>
      </c>
      <c r="J147" t="str">
        <f>VLOOKUP(B147,'Выжимка из сводной'!A:D,4)</f>
        <v xml:space="preserve"> Alphaproteobacteria</v>
      </c>
      <c r="K147">
        <v>0</v>
      </c>
      <c r="L147">
        <f t="shared" si="2"/>
        <v>4</v>
      </c>
    </row>
    <row r="148" spans="1:12" x14ac:dyDescent="0.3">
      <c r="A148">
        <v>147</v>
      </c>
      <c r="B148" t="s">
        <v>540</v>
      </c>
      <c r="C148" t="s">
        <v>2169</v>
      </c>
      <c r="D148" t="s">
        <v>2347</v>
      </c>
      <c r="E148" t="s">
        <v>2348</v>
      </c>
      <c r="F148">
        <v>1</v>
      </c>
      <c r="H148">
        <f>VLOOKUP(B148,'Выжимка из сводной'!A:D,2)</f>
        <v>1</v>
      </c>
      <c r="I148">
        <f>VLOOKUP(B148,'Выжимка из сводной'!A:D,3)</f>
        <v>3</v>
      </c>
      <c r="J148" t="str">
        <f>VLOOKUP(B148,'Выжимка из сводной'!A:D,4)</f>
        <v xml:space="preserve"> Gammaproteobacteria.</v>
      </c>
      <c r="K148">
        <v>0</v>
      </c>
      <c r="L148">
        <f t="shared" si="2"/>
        <v>4</v>
      </c>
    </row>
    <row r="149" spans="1:12" x14ac:dyDescent="0.3">
      <c r="A149">
        <v>148</v>
      </c>
      <c r="B149" t="s">
        <v>190</v>
      </c>
      <c r="C149" t="s">
        <v>2349</v>
      </c>
      <c r="D149" t="s">
        <v>2347</v>
      </c>
      <c r="E149" t="s">
        <v>2348</v>
      </c>
      <c r="F149">
        <v>1</v>
      </c>
      <c r="H149">
        <f>VLOOKUP(B149,'Выжимка из сводной'!A:D,2)</f>
        <v>2</v>
      </c>
      <c r="I149">
        <f>VLOOKUP(B149,'Выжимка из сводной'!A:D,3)</f>
        <v>2</v>
      </c>
      <c r="J149" t="str">
        <f>VLOOKUP(B149,'Выжимка из сводной'!A:D,4)</f>
        <v xml:space="preserve"> Chloroflexia</v>
      </c>
      <c r="K149">
        <v>0</v>
      </c>
      <c r="L149">
        <f t="shared" si="2"/>
        <v>4</v>
      </c>
    </row>
    <row r="150" spans="1:12" x14ac:dyDescent="0.3">
      <c r="A150">
        <v>149</v>
      </c>
      <c r="B150" t="s">
        <v>472</v>
      </c>
      <c r="C150" t="s">
        <v>2233</v>
      </c>
      <c r="D150" t="s">
        <v>2347</v>
      </c>
      <c r="E150" t="s">
        <v>2348</v>
      </c>
      <c r="F150">
        <v>1</v>
      </c>
      <c r="H150">
        <f>VLOOKUP(B150,'Выжимка из сводной'!A:D,2)</f>
        <v>1</v>
      </c>
      <c r="I150">
        <f>VLOOKUP(B150,'Выжимка из сводной'!A:D,3)</f>
        <v>3</v>
      </c>
      <c r="J150" t="str">
        <f>VLOOKUP(B150,'Выжимка из сводной'!A:D,4)</f>
        <v xml:space="preserve"> Deltaproteobacteria</v>
      </c>
      <c r="K150">
        <v>0</v>
      </c>
      <c r="L150">
        <f t="shared" si="2"/>
        <v>4</v>
      </c>
    </row>
    <row r="151" spans="1:12" x14ac:dyDescent="0.3">
      <c r="A151">
        <v>150</v>
      </c>
      <c r="B151" t="s">
        <v>1128</v>
      </c>
      <c r="C151" t="s">
        <v>2253</v>
      </c>
      <c r="D151" t="s">
        <v>2347</v>
      </c>
      <c r="E151" t="s">
        <v>2348</v>
      </c>
      <c r="F151">
        <v>1</v>
      </c>
      <c r="H151">
        <f>VLOOKUP(B151,'Выжимка из сводной'!A:D,2)</f>
        <v>1</v>
      </c>
      <c r="I151">
        <f>VLOOKUP(B151,'Выжимка из сводной'!A:D,3)</f>
        <v>1</v>
      </c>
      <c r="J151" t="str">
        <f>VLOOKUP(B151,'Выжимка из сводной'!A:D,4)</f>
        <v xml:space="preserve"> Deltaproteobacteria</v>
      </c>
      <c r="K151">
        <v>0</v>
      </c>
      <c r="L151">
        <f t="shared" si="2"/>
        <v>2</v>
      </c>
    </row>
    <row r="152" spans="1:12" x14ac:dyDescent="0.3">
      <c r="A152">
        <v>151</v>
      </c>
      <c r="B152" t="s">
        <v>26</v>
      </c>
      <c r="C152" t="s">
        <v>2350</v>
      </c>
      <c r="D152" t="s">
        <v>2351</v>
      </c>
      <c r="E152" t="s">
        <v>2352</v>
      </c>
      <c r="F152">
        <v>1</v>
      </c>
      <c r="H152">
        <f>VLOOKUP(B152,'Выжимка из сводной'!A:D,2)</f>
        <v>1</v>
      </c>
      <c r="I152">
        <f>VLOOKUP(B152,'Выжимка из сводной'!A:D,3)</f>
        <v>2</v>
      </c>
      <c r="J152" t="str">
        <f>VLOOKUP(B152,'Выжимка из сводной'!A:D,4)</f>
        <v xml:space="preserve"> Deltaproteobacteria</v>
      </c>
      <c r="K152">
        <v>0</v>
      </c>
      <c r="L152">
        <f t="shared" si="2"/>
        <v>3</v>
      </c>
    </row>
    <row r="153" spans="1:12" x14ac:dyDescent="0.3">
      <c r="A153">
        <v>152</v>
      </c>
      <c r="B153" t="s">
        <v>114</v>
      </c>
      <c r="C153" t="s">
        <v>2169</v>
      </c>
      <c r="D153" t="s">
        <v>2351</v>
      </c>
      <c r="E153" t="s">
        <v>2353</v>
      </c>
      <c r="F153">
        <v>1</v>
      </c>
      <c r="H153">
        <f>VLOOKUP(B153,'Выжимка из сводной'!A:D,2)</f>
        <v>1</v>
      </c>
      <c r="I153">
        <f>VLOOKUP(B153,'Выжимка из сводной'!A:D,3)</f>
        <v>1</v>
      </c>
      <c r="J153" t="str">
        <f>VLOOKUP(B153,'Выжимка из сводной'!A:D,4)</f>
        <v xml:space="preserve"> Flavobacteriia</v>
      </c>
      <c r="K153">
        <v>0</v>
      </c>
      <c r="L153">
        <f t="shared" si="2"/>
        <v>2</v>
      </c>
    </row>
    <row r="154" spans="1:12" x14ac:dyDescent="0.3">
      <c r="A154">
        <v>153</v>
      </c>
      <c r="B154" t="s">
        <v>1042</v>
      </c>
      <c r="C154" t="s">
        <v>2354</v>
      </c>
      <c r="D154" t="s">
        <v>2355</v>
      </c>
      <c r="E154" t="s">
        <v>2356</v>
      </c>
      <c r="F154">
        <v>1</v>
      </c>
      <c r="H154">
        <f>VLOOKUP(B154,'Выжимка из сводной'!A:D,2)</f>
        <v>1</v>
      </c>
      <c r="I154">
        <f>VLOOKUP(B154,'Выжимка из сводной'!A:D,3)</f>
        <v>3</v>
      </c>
      <c r="J154" t="str">
        <f>VLOOKUP(B154,'Выжимка из сводной'!A:D,4)</f>
        <v xml:space="preserve"> Gammaproteobacteria</v>
      </c>
      <c r="K154">
        <v>0</v>
      </c>
      <c r="L154">
        <f t="shared" si="2"/>
        <v>4</v>
      </c>
    </row>
    <row r="155" spans="1:12" x14ac:dyDescent="0.3">
      <c r="A155">
        <v>154</v>
      </c>
      <c r="B155" t="s">
        <v>1533</v>
      </c>
      <c r="C155" t="s">
        <v>2211</v>
      </c>
      <c r="D155" t="s">
        <v>2355</v>
      </c>
      <c r="E155" t="s">
        <v>2356</v>
      </c>
      <c r="F155">
        <v>1</v>
      </c>
      <c r="H155">
        <f>VLOOKUP(B155,'Выжимка из сводной'!A:D,2)</f>
        <v>4</v>
      </c>
      <c r="I155">
        <f>VLOOKUP(B155,'Выжимка из сводной'!A:D,3)</f>
        <v>4</v>
      </c>
      <c r="J155" t="str">
        <f>VLOOKUP(B155,'Выжимка из сводной'!A:D,4)</f>
        <v xml:space="preserve"> Deltaproteobacteria</v>
      </c>
      <c r="K155">
        <v>0</v>
      </c>
      <c r="L155">
        <f t="shared" si="2"/>
        <v>8</v>
      </c>
    </row>
    <row r="156" spans="1:12" x14ac:dyDescent="0.3">
      <c r="A156">
        <v>155</v>
      </c>
      <c r="B156" t="s">
        <v>1415</v>
      </c>
      <c r="C156" t="s">
        <v>2246</v>
      </c>
      <c r="D156" t="s">
        <v>2357</v>
      </c>
      <c r="E156" t="s">
        <v>2358</v>
      </c>
      <c r="F156">
        <v>1</v>
      </c>
      <c r="H156">
        <f>VLOOKUP(B156,'Выжимка из сводной'!A:D,2)</f>
        <v>1</v>
      </c>
      <c r="I156">
        <f>VLOOKUP(B156,'Выжимка из сводной'!A:D,3)</f>
        <v>2</v>
      </c>
      <c r="J156" t="str">
        <f>VLOOKUP(B156,'Выжимка из сводной'!A:D,4)</f>
        <v xml:space="preserve"> Gammaproteobacteria</v>
      </c>
      <c r="K156">
        <v>0</v>
      </c>
      <c r="L156">
        <f t="shared" si="2"/>
        <v>3</v>
      </c>
    </row>
    <row r="157" spans="1:12" x14ac:dyDescent="0.3">
      <c r="A157">
        <v>156</v>
      </c>
      <c r="B157" t="s">
        <v>1612</v>
      </c>
      <c r="C157" t="s">
        <v>2302</v>
      </c>
      <c r="D157" t="s">
        <v>2357</v>
      </c>
      <c r="E157" t="s">
        <v>2358</v>
      </c>
      <c r="F157">
        <v>1</v>
      </c>
      <c r="H157">
        <f>VLOOKUP(B157,'Выжимка из сводной'!A:D,2)</f>
        <v>1</v>
      </c>
      <c r="I157">
        <f>VLOOKUP(B157,'Выжимка из сводной'!A:D,3)</f>
        <v>2</v>
      </c>
      <c r="J157" t="str">
        <f>VLOOKUP(B157,'Выжимка из сводной'!A:D,4)</f>
        <v xml:space="preserve"> Gammaproteobacteria</v>
      </c>
      <c r="K157">
        <v>0</v>
      </c>
      <c r="L157">
        <f t="shared" si="2"/>
        <v>3</v>
      </c>
    </row>
    <row r="158" spans="1:12" s="30" customFormat="1" x14ac:dyDescent="0.3">
      <c r="A158">
        <v>157</v>
      </c>
      <c r="B158" s="30" t="s">
        <v>492</v>
      </c>
      <c r="C158" s="30" t="s">
        <v>2237</v>
      </c>
      <c r="D158" s="30" t="s">
        <v>2359</v>
      </c>
      <c r="E158" s="30" t="s">
        <v>2304</v>
      </c>
      <c r="F158" s="30">
        <v>1</v>
      </c>
      <c r="H158" s="30">
        <f>VLOOKUP(B158,'Выжимка из сводной'!A:D,2)</f>
        <v>1</v>
      </c>
      <c r="I158" s="30">
        <f>VLOOKUP(B158,'Выжимка из сводной'!A:D,3)</f>
        <v>1</v>
      </c>
      <c r="J158" s="30" t="str">
        <f>VLOOKUP(B158,'Выжимка из сводной'!A:D,4)</f>
        <v xml:space="preserve"> Gammaproteobacteria</v>
      </c>
      <c r="K158" s="30">
        <v>1</v>
      </c>
      <c r="L158" s="30">
        <f t="shared" si="2"/>
        <v>2</v>
      </c>
    </row>
    <row r="159" spans="1:12" x14ac:dyDescent="0.3">
      <c r="A159">
        <v>158</v>
      </c>
      <c r="B159" t="s">
        <v>242</v>
      </c>
      <c r="C159" t="s">
        <v>2349</v>
      </c>
      <c r="D159" t="s">
        <v>2359</v>
      </c>
      <c r="E159" t="s">
        <v>2304</v>
      </c>
      <c r="F159">
        <v>1</v>
      </c>
      <c r="H159">
        <f>VLOOKUP(B159,'Выжимка из сводной'!A:D,2)</f>
        <v>2</v>
      </c>
      <c r="I159">
        <f>VLOOKUP(B159,'Выжимка из сводной'!A:D,3)</f>
        <v>2</v>
      </c>
      <c r="J159" t="str">
        <f>VLOOKUP(B159,'Выжимка из сводной'!A:D,4)</f>
        <v xml:space="preserve"> Chloroflexia</v>
      </c>
      <c r="K159">
        <v>0</v>
      </c>
      <c r="L159">
        <f t="shared" si="2"/>
        <v>4</v>
      </c>
    </row>
    <row r="160" spans="1:12" x14ac:dyDescent="0.3">
      <c r="A160">
        <v>159</v>
      </c>
      <c r="B160" t="s">
        <v>108</v>
      </c>
      <c r="C160" t="s">
        <v>2360</v>
      </c>
      <c r="D160" t="s">
        <v>2361</v>
      </c>
      <c r="E160" t="s">
        <v>2304</v>
      </c>
      <c r="F160">
        <v>1</v>
      </c>
      <c r="H160">
        <f>VLOOKUP(B160,'Выжимка из сводной'!A:D,2)</f>
        <v>2</v>
      </c>
      <c r="I160">
        <f>VLOOKUP(B160,'Выжимка из сводной'!A:D,3)</f>
        <v>2</v>
      </c>
      <c r="J160" t="str">
        <f>VLOOKUP(B160,'Выжимка из сводной'!A:D,4)</f>
        <v xml:space="preserve"> Planctomycetia</v>
      </c>
      <c r="K160">
        <v>0</v>
      </c>
      <c r="L160">
        <f t="shared" si="2"/>
        <v>4</v>
      </c>
    </row>
    <row r="161" spans="1:12" x14ac:dyDescent="0.3">
      <c r="A161">
        <v>160</v>
      </c>
      <c r="B161" t="s">
        <v>97</v>
      </c>
      <c r="C161" t="s">
        <v>2169</v>
      </c>
      <c r="D161" t="s">
        <v>2361</v>
      </c>
      <c r="E161" t="s">
        <v>2304</v>
      </c>
      <c r="F161">
        <v>1</v>
      </c>
      <c r="H161">
        <f>VLOOKUP(B161,'Выжимка из сводной'!A:D,2)</f>
        <v>1</v>
      </c>
      <c r="I161">
        <f>VLOOKUP(B161,'Выжимка из сводной'!A:D,3)</f>
        <v>3</v>
      </c>
      <c r="J161" t="str">
        <f>VLOOKUP(B161,'Выжимка из сводной'!A:D,4)</f>
        <v xml:space="preserve"> Alphaproteobacteria</v>
      </c>
      <c r="K161">
        <v>0</v>
      </c>
      <c r="L161">
        <f t="shared" si="2"/>
        <v>4</v>
      </c>
    </row>
    <row r="162" spans="1:12" x14ac:dyDescent="0.3">
      <c r="A162">
        <v>161</v>
      </c>
      <c r="B162" t="s">
        <v>36</v>
      </c>
      <c r="C162" t="s">
        <v>2362</v>
      </c>
      <c r="D162" t="s">
        <v>2361</v>
      </c>
      <c r="E162" t="s">
        <v>2304</v>
      </c>
      <c r="F162">
        <v>1</v>
      </c>
      <c r="H162">
        <f>VLOOKUP(B162,'Выжимка из сводной'!A:D,2)</f>
        <v>1</v>
      </c>
      <c r="I162">
        <f>VLOOKUP(B162,'Выжимка из сводной'!A:D,3)</f>
        <v>1</v>
      </c>
      <c r="J162" t="str">
        <f>VLOOKUP(B162,'Выжимка из сводной'!A:D,4)</f>
        <v xml:space="preserve"> Deltaproteobacteria</v>
      </c>
      <c r="K162">
        <v>0</v>
      </c>
      <c r="L162">
        <f t="shared" si="2"/>
        <v>2</v>
      </c>
    </row>
    <row r="163" spans="1:12" x14ac:dyDescent="0.3">
      <c r="A163">
        <v>162</v>
      </c>
      <c r="B163" t="s">
        <v>1499</v>
      </c>
      <c r="C163" t="s">
        <v>2363</v>
      </c>
      <c r="D163" t="s">
        <v>2361</v>
      </c>
      <c r="E163" t="s">
        <v>2304</v>
      </c>
      <c r="F163">
        <v>1</v>
      </c>
      <c r="H163">
        <f>VLOOKUP(B163,'Выжимка из сводной'!A:D,2)</f>
        <v>1</v>
      </c>
      <c r="I163">
        <f>VLOOKUP(B163,'Выжимка из сводной'!A:D,3)</f>
        <v>2</v>
      </c>
      <c r="J163" t="str">
        <f>VLOOKUP(B163,'Выжимка из сводной'!A:D,4)</f>
        <v xml:space="preserve"> Alphaproteobacteria</v>
      </c>
      <c r="K163">
        <v>0</v>
      </c>
      <c r="L163">
        <f t="shared" si="2"/>
        <v>3</v>
      </c>
    </row>
    <row r="164" spans="1:12" s="30" customFormat="1" x14ac:dyDescent="0.3">
      <c r="A164">
        <v>163</v>
      </c>
      <c r="B164" s="30" t="s">
        <v>325</v>
      </c>
      <c r="C164" s="30" t="s">
        <v>2226</v>
      </c>
      <c r="D164" s="30" t="s">
        <v>2364</v>
      </c>
      <c r="E164" s="30" t="s">
        <v>2365</v>
      </c>
      <c r="F164" s="30">
        <v>1</v>
      </c>
      <c r="H164" s="30">
        <f>VLOOKUP(B164,'Выжимка из сводной'!A:D,2)</f>
        <v>1</v>
      </c>
      <c r="I164" s="30">
        <f>VLOOKUP(B164,'Выжимка из сводной'!A:D,3)</f>
        <v>1</v>
      </c>
      <c r="J164" s="30" t="str">
        <f>VLOOKUP(B164,'Выжимка из сводной'!A:D,4)</f>
        <v xml:space="preserve"> Gammaproteobacteria</v>
      </c>
      <c r="K164" s="30">
        <v>1</v>
      </c>
      <c r="L164" s="30">
        <f t="shared" si="2"/>
        <v>2</v>
      </c>
    </row>
    <row r="165" spans="1:12" x14ac:dyDescent="0.3">
      <c r="A165">
        <v>164</v>
      </c>
      <c r="B165" t="s">
        <v>343</v>
      </c>
      <c r="C165" t="s">
        <v>2246</v>
      </c>
      <c r="D165" t="s">
        <v>2366</v>
      </c>
      <c r="E165" t="s">
        <v>2365</v>
      </c>
      <c r="F165">
        <v>1</v>
      </c>
      <c r="H165">
        <f>VLOOKUP(B165,'Выжимка из сводной'!A:D,2)</f>
        <v>1</v>
      </c>
      <c r="I165">
        <f>VLOOKUP(B165,'Выжимка из сводной'!A:D,3)</f>
        <v>2</v>
      </c>
      <c r="J165" t="str">
        <f>VLOOKUP(B165,'Выжимка из сводной'!A:D,4)</f>
        <v xml:space="preserve"> Gammaproteobacteria</v>
      </c>
      <c r="K165">
        <v>0</v>
      </c>
      <c r="L165">
        <f t="shared" si="2"/>
        <v>3</v>
      </c>
    </row>
    <row r="166" spans="1:12" x14ac:dyDescent="0.3">
      <c r="A166">
        <v>165</v>
      </c>
      <c r="B166" t="s">
        <v>861</v>
      </c>
      <c r="C166" t="s">
        <v>2367</v>
      </c>
      <c r="D166" t="s">
        <v>2366</v>
      </c>
      <c r="E166" t="s">
        <v>2365</v>
      </c>
      <c r="F166">
        <v>1</v>
      </c>
      <c r="H166">
        <f>VLOOKUP(B166,'Выжимка из сводной'!A:D,2)</f>
        <v>1</v>
      </c>
      <c r="I166">
        <f>VLOOKUP(B166,'Выжимка из сводной'!A:D,3)</f>
        <v>3</v>
      </c>
      <c r="J166" t="str">
        <f>VLOOKUP(B166,'Выжимка из сводной'!A:D,4)</f>
        <v xml:space="preserve"> Gammaproteobacteria</v>
      </c>
      <c r="K166">
        <v>0</v>
      </c>
      <c r="L166">
        <f t="shared" si="2"/>
        <v>4</v>
      </c>
    </row>
    <row r="167" spans="1:12" x14ac:dyDescent="0.3">
      <c r="A167">
        <v>166</v>
      </c>
      <c r="B167" t="s">
        <v>859</v>
      </c>
      <c r="C167" t="s">
        <v>2367</v>
      </c>
      <c r="D167" t="s">
        <v>2366</v>
      </c>
      <c r="E167" t="s">
        <v>2365</v>
      </c>
      <c r="F167">
        <v>1</v>
      </c>
      <c r="H167">
        <f>VLOOKUP(B167,'Выжимка из сводной'!A:D,2)</f>
        <v>1</v>
      </c>
      <c r="I167">
        <f>VLOOKUP(B167,'Выжимка из сводной'!A:D,3)</f>
        <v>3</v>
      </c>
      <c r="J167" t="str">
        <f>VLOOKUP(B167,'Выжимка из сводной'!A:D,4)</f>
        <v xml:space="preserve"> Gammaproteobacteria</v>
      </c>
      <c r="K167">
        <v>0</v>
      </c>
      <c r="L167">
        <f t="shared" si="2"/>
        <v>4</v>
      </c>
    </row>
    <row r="168" spans="1:12" s="30" customFormat="1" x14ac:dyDescent="0.3">
      <c r="A168">
        <v>167</v>
      </c>
      <c r="B168" s="30" t="s">
        <v>19</v>
      </c>
      <c r="C168" s="30" t="s">
        <v>2237</v>
      </c>
      <c r="D168" s="30" t="s">
        <v>2368</v>
      </c>
      <c r="E168" s="30" t="s">
        <v>2365</v>
      </c>
      <c r="F168" s="30">
        <v>1</v>
      </c>
      <c r="H168" s="30">
        <f>VLOOKUP(B168,'Выжимка из сводной'!A:D,2)</f>
        <v>1</v>
      </c>
      <c r="I168" s="30">
        <f>VLOOKUP(B168,'Выжимка из сводной'!A:D,3)</f>
        <v>1</v>
      </c>
      <c r="J168" s="30" t="str">
        <f>VLOOKUP(B168,'Выжимка из сводной'!A:D,4)</f>
        <v xml:space="preserve"> Gammaproteobacteria</v>
      </c>
      <c r="K168" s="30">
        <v>1</v>
      </c>
      <c r="L168" s="30">
        <f t="shared" si="2"/>
        <v>2</v>
      </c>
    </row>
    <row r="169" spans="1:12" x14ac:dyDescent="0.3">
      <c r="A169">
        <v>168</v>
      </c>
      <c r="B169" t="s">
        <v>1020</v>
      </c>
      <c r="C169" t="s">
        <v>2253</v>
      </c>
      <c r="D169" t="s">
        <v>2369</v>
      </c>
      <c r="E169" t="s">
        <v>2370</v>
      </c>
      <c r="F169">
        <v>1</v>
      </c>
      <c r="H169">
        <f>VLOOKUP(B169,'Выжимка из сводной'!A:D,2)</f>
        <v>1</v>
      </c>
      <c r="I169">
        <f>VLOOKUP(B169,'Выжимка из сводной'!A:D,3)</f>
        <v>2</v>
      </c>
      <c r="J169" t="str">
        <f>VLOOKUP(B169,'Выжимка из сводной'!A:D,4)</f>
        <v xml:space="preserve"> Desulfurobacteriales</v>
      </c>
      <c r="K169">
        <v>0</v>
      </c>
      <c r="L169">
        <f t="shared" si="2"/>
        <v>3</v>
      </c>
    </row>
    <row r="170" spans="1:12" x14ac:dyDescent="0.3">
      <c r="A170">
        <v>169</v>
      </c>
      <c r="B170" t="s">
        <v>395</v>
      </c>
      <c r="C170" t="s">
        <v>2208</v>
      </c>
      <c r="D170" t="s">
        <v>2369</v>
      </c>
      <c r="E170" t="s">
        <v>2370</v>
      </c>
      <c r="F170">
        <v>1</v>
      </c>
      <c r="H170">
        <f>VLOOKUP(B170,'Выжимка из сводной'!A:D,2)</f>
        <v>1</v>
      </c>
      <c r="I170">
        <f>VLOOKUP(B170,'Выжимка из сводной'!A:D,3)</f>
        <v>2</v>
      </c>
      <c r="J170" t="str">
        <f>VLOOKUP(B170,'Выжимка из сводной'!A:D,4)</f>
        <v xml:space="preserve"> Deltaproteobacteria</v>
      </c>
      <c r="K170">
        <v>0</v>
      </c>
      <c r="L170">
        <f t="shared" si="2"/>
        <v>3</v>
      </c>
    </row>
    <row r="171" spans="1:12" x14ac:dyDescent="0.3">
      <c r="A171">
        <v>170</v>
      </c>
      <c r="B171" t="s">
        <v>728</v>
      </c>
      <c r="C171" t="s">
        <v>2263</v>
      </c>
      <c r="D171" t="s">
        <v>2369</v>
      </c>
      <c r="E171" t="s">
        <v>2370</v>
      </c>
      <c r="F171">
        <v>1</v>
      </c>
      <c r="H171">
        <f>VLOOKUP(B171,'Выжимка из сводной'!A:D,2)</f>
        <v>1</v>
      </c>
      <c r="I171">
        <f>VLOOKUP(B171,'Выжимка из сводной'!A:D,3)</f>
        <v>2</v>
      </c>
      <c r="J171" t="str">
        <f>VLOOKUP(B171,'Выжимка из сводной'!A:D,4)</f>
        <v xml:space="preserve"> Archaeoglobi</v>
      </c>
      <c r="K171">
        <v>0</v>
      </c>
      <c r="L171">
        <f t="shared" si="2"/>
        <v>3</v>
      </c>
    </row>
    <row r="172" spans="1:12" x14ac:dyDescent="0.3">
      <c r="A172">
        <v>171</v>
      </c>
      <c r="B172" t="s">
        <v>260</v>
      </c>
      <c r="C172" t="s">
        <v>2237</v>
      </c>
      <c r="D172" t="s">
        <v>2371</v>
      </c>
      <c r="E172" t="s">
        <v>2370</v>
      </c>
      <c r="F172">
        <v>1</v>
      </c>
      <c r="H172">
        <f>VLOOKUP(B172,'Выжимка из сводной'!A:D,2)</f>
        <v>1</v>
      </c>
      <c r="I172">
        <f>VLOOKUP(B172,'Выжимка из сводной'!A:D,3)</f>
        <v>2</v>
      </c>
      <c r="J172" t="str">
        <f>VLOOKUP(B172,'Выжимка из сводной'!A:D,4)</f>
        <v xml:space="preserve"> Gammaproteobacteria</v>
      </c>
      <c r="K172">
        <v>0</v>
      </c>
      <c r="L172">
        <f t="shared" si="2"/>
        <v>3</v>
      </c>
    </row>
    <row r="173" spans="1:12" s="30" customFormat="1" x14ac:dyDescent="0.3">
      <c r="A173">
        <v>172</v>
      </c>
      <c r="B173" s="30" t="s">
        <v>500</v>
      </c>
      <c r="C173" s="30" t="s">
        <v>2246</v>
      </c>
      <c r="D173" s="30" t="s">
        <v>2371</v>
      </c>
      <c r="E173" s="30" t="s">
        <v>2370</v>
      </c>
      <c r="F173" s="30">
        <v>1</v>
      </c>
      <c r="H173" s="30">
        <f>VLOOKUP(B173,'Выжимка из сводной'!A:D,2)</f>
        <v>1</v>
      </c>
      <c r="I173" s="30">
        <f>VLOOKUP(B173,'Выжимка из сводной'!A:D,3)</f>
        <v>1</v>
      </c>
      <c r="J173" s="30" t="str">
        <f>VLOOKUP(B173,'Выжимка из сводной'!A:D,4)</f>
        <v xml:space="preserve"> Gammaproteobacteria</v>
      </c>
      <c r="K173" s="30">
        <v>1</v>
      </c>
      <c r="L173" s="30">
        <f t="shared" si="2"/>
        <v>2</v>
      </c>
    </row>
    <row r="174" spans="1:12" x14ac:dyDescent="0.3">
      <c r="A174">
        <v>173</v>
      </c>
      <c r="B174" t="s">
        <v>89</v>
      </c>
      <c r="C174" t="s">
        <v>2246</v>
      </c>
      <c r="D174" t="s">
        <v>2372</v>
      </c>
      <c r="E174" t="s">
        <v>2373</v>
      </c>
      <c r="F174">
        <v>1</v>
      </c>
      <c r="H174">
        <f>VLOOKUP(B174,'Выжимка из сводной'!A:D,2)</f>
        <v>1</v>
      </c>
      <c r="I174">
        <f>VLOOKUP(B174,'Выжимка из сводной'!A:D,3)</f>
        <v>2</v>
      </c>
      <c r="J174" t="str">
        <f>VLOOKUP(B174,'Выжимка из сводной'!A:D,4)</f>
        <v xml:space="preserve"> Gammaproteobacteria</v>
      </c>
      <c r="K174">
        <v>0</v>
      </c>
      <c r="L174">
        <f t="shared" si="2"/>
        <v>3</v>
      </c>
    </row>
    <row r="175" spans="1:12" x14ac:dyDescent="0.3">
      <c r="A175">
        <v>174</v>
      </c>
      <c r="B175" t="s">
        <v>1419</v>
      </c>
      <c r="C175" t="s">
        <v>2374</v>
      </c>
      <c r="D175" t="s">
        <v>2372</v>
      </c>
      <c r="E175" t="s">
        <v>2373</v>
      </c>
      <c r="F175">
        <v>1</v>
      </c>
      <c r="H175">
        <f>VLOOKUP(B175,'Выжимка из сводной'!A:D,2)</f>
        <v>2</v>
      </c>
      <c r="I175">
        <f>VLOOKUP(B175,'Выжимка из сводной'!A:D,3)</f>
        <v>3</v>
      </c>
      <c r="J175" t="str">
        <f>VLOOKUP(B175,'Выжимка из сводной'!A:D,4)</f>
        <v xml:space="preserve"> Deltaproteobacteria</v>
      </c>
      <c r="K175">
        <v>0</v>
      </c>
      <c r="L175">
        <f t="shared" si="2"/>
        <v>5</v>
      </c>
    </row>
    <row r="176" spans="1:12" x14ac:dyDescent="0.3">
      <c r="A176">
        <v>175</v>
      </c>
      <c r="B176" t="s">
        <v>636</v>
      </c>
      <c r="C176" t="s">
        <v>2375</v>
      </c>
      <c r="D176" t="s">
        <v>2372</v>
      </c>
      <c r="E176" t="s">
        <v>2373</v>
      </c>
      <c r="F176">
        <v>1</v>
      </c>
      <c r="H176">
        <f>VLOOKUP(B176,'Выжимка из сводной'!A:D,2)</f>
        <v>1</v>
      </c>
      <c r="I176">
        <f>VLOOKUP(B176,'Выжимка из сводной'!A:D,3)</f>
        <v>3</v>
      </c>
      <c r="J176" t="str">
        <f>VLOOKUP(B176,'Выжимка из сводной'!A:D,4)</f>
        <v xml:space="preserve"> Betaproteobacteria</v>
      </c>
      <c r="K176">
        <v>0</v>
      </c>
      <c r="L176">
        <f t="shared" si="2"/>
        <v>4</v>
      </c>
    </row>
    <row r="177" spans="1:12" x14ac:dyDescent="0.3">
      <c r="A177">
        <v>176</v>
      </c>
      <c r="B177" t="s">
        <v>81</v>
      </c>
      <c r="C177" t="s">
        <v>2376</v>
      </c>
      <c r="D177" t="s">
        <v>2377</v>
      </c>
      <c r="E177" t="s">
        <v>2373</v>
      </c>
      <c r="F177">
        <v>1</v>
      </c>
      <c r="H177">
        <f>VLOOKUP(B177,'Выжимка из сводной'!A:D,2)</f>
        <v>1</v>
      </c>
      <c r="I177">
        <f>VLOOKUP(B177,'Выжимка из сводной'!A:D,3)</f>
        <v>2</v>
      </c>
      <c r="J177" t="str">
        <f>VLOOKUP(B177,'Выжимка из сводной'!A:D,4)</f>
        <v xml:space="preserve"> Cytophagia</v>
      </c>
      <c r="K177">
        <v>0</v>
      </c>
      <c r="L177">
        <f t="shared" si="2"/>
        <v>3</v>
      </c>
    </row>
    <row r="178" spans="1:12" x14ac:dyDescent="0.3">
      <c r="A178">
        <v>177</v>
      </c>
      <c r="B178" t="s">
        <v>884</v>
      </c>
      <c r="C178" t="s">
        <v>2169</v>
      </c>
      <c r="D178" t="s">
        <v>2378</v>
      </c>
      <c r="E178" t="s">
        <v>2379</v>
      </c>
      <c r="F178">
        <v>1</v>
      </c>
      <c r="H178">
        <f>VLOOKUP(B178,'Выжимка из сводной'!A:D,2)</f>
        <v>2</v>
      </c>
      <c r="I178">
        <f>VLOOKUP(B178,'Выжимка из сводной'!A:D,3)</f>
        <v>2</v>
      </c>
      <c r="J178" t="str">
        <f>VLOOKUP(B178,'Выжимка из сводной'!A:D,4)</f>
        <v xml:space="preserve"> Bacteroidia</v>
      </c>
      <c r="K178">
        <v>0</v>
      </c>
      <c r="L178">
        <f t="shared" si="2"/>
        <v>4</v>
      </c>
    </row>
    <row r="179" spans="1:12" x14ac:dyDescent="0.3">
      <c r="A179">
        <v>178</v>
      </c>
      <c r="B179" t="s">
        <v>1217</v>
      </c>
      <c r="C179" t="s">
        <v>2380</v>
      </c>
      <c r="D179" t="s">
        <v>2378</v>
      </c>
      <c r="E179" t="s">
        <v>2379</v>
      </c>
      <c r="F179">
        <v>1</v>
      </c>
      <c r="H179">
        <f>VLOOKUP(B179,'Выжимка из сводной'!A:D,2)</f>
        <v>2</v>
      </c>
      <c r="I179">
        <f>VLOOKUP(B179,'Выжимка из сводной'!A:D,3)</f>
        <v>2</v>
      </c>
      <c r="J179" t="str">
        <f>VLOOKUP(B179,'Выжимка из сводной'!A:D,4)</f>
        <v xml:space="preserve"> Alphaproteobacteria</v>
      </c>
      <c r="K179">
        <v>0</v>
      </c>
      <c r="L179">
        <f t="shared" si="2"/>
        <v>4</v>
      </c>
    </row>
    <row r="180" spans="1:12" x14ac:dyDescent="0.3">
      <c r="A180">
        <v>179</v>
      </c>
      <c r="B180" t="s">
        <v>794</v>
      </c>
      <c r="C180" t="s">
        <v>2381</v>
      </c>
      <c r="D180" t="s">
        <v>2378</v>
      </c>
      <c r="E180" t="s">
        <v>2379</v>
      </c>
      <c r="F180">
        <v>1</v>
      </c>
      <c r="H180">
        <f>VLOOKUP(B180,'Выжимка из сводной'!A:D,2)</f>
        <v>1</v>
      </c>
      <c r="I180">
        <f>VLOOKUP(B180,'Выжимка из сводной'!A:D,3)</f>
        <v>5</v>
      </c>
      <c r="J180" t="str">
        <f>VLOOKUP(B180,'Выжимка из сводной'!A:D,4)</f>
        <v xml:space="preserve"> Deltaproteobacteria</v>
      </c>
      <c r="K180">
        <v>0</v>
      </c>
      <c r="L180">
        <f t="shared" si="2"/>
        <v>6</v>
      </c>
    </row>
    <row r="181" spans="1:12" x14ac:dyDescent="0.3">
      <c r="A181">
        <v>180</v>
      </c>
      <c r="B181" t="s">
        <v>1586</v>
      </c>
      <c r="C181" t="s">
        <v>2218</v>
      </c>
      <c r="D181" t="s">
        <v>2378</v>
      </c>
      <c r="E181" t="s">
        <v>2379</v>
      </c>
      <c r="F181">
        <v>1</v>
      </c>
      <c r="H181">
        <f>VLOOKUP(B181,'Выжимка из сводной'!A:D,2)</f>
        <v>1</v>
      </c>
      <c r="I181">
        <f>VLOOKUP(B181,'Выжимка из сводной'!A:D,3)</f>
        <v>5</v>
      </c>
      <c r="J181" t="str">
        <f>VLOOKUP(B181,'Выжимка из сводной'!A:D,4)</f>
        <v xml:space="preserve"> Deltaproteobacteria</v>
      </c>
      <c r="K181">
        <v>0</v>
      </c>
      <c r="L181">
        <f t="shared" si="2"/>
        <v>6</v>
      </c>
    </row>
    <row r="182" spans="1:12" x14ac:dyDescent="0.3">
      <c r="A182">
        <v>181</v>
      </c>
      <c r="B182" t="s">
        <v>1098</v>
      </c>
      <c r="C182" t="s">
        <v>2213</v>
      </c>
      <c r="D182" t="s">
        <v>2382</v>
      </c>
      <c r="E182" t="s">
        <v>2379</v>
      </c>
      <c r="F182">
        <v>1</v>
      </c>
      <c r="H182">
        <f>VLOOKUP(B182,'Выжимка из сводной'!A:D,2)</f>
        <v>1</v>
      </c>
      <c r="I182">
        <f>VLOOKUP(B182,'Выжимка из сводной'!A:D,3)</f>
        <v>3</v>
      </c>
      <c r="J182" t="str">
        <f>VLOOKUP(B182,'Выжимка из сводной'!A:D,4)</f>
        <v xml:space="preserve"> Deferribacterales</v>
      </c>
      <c r="K182">
        <v>0</v>
      </c>
      <c r="L182">
        <f t="shared" si="2"/>
        <v>4</v>
      </c>
    </row>
    <row r="183" spans="1:12" x14ac:dyDescent="0.3">
      <c r="A183">
        <v>182</v>
      </c>
      <c r="B183" t="s">
        <v>616</v>
      </c>
      <c r="C183" t="s">
        <v>2208</v>
      </c>
      <c r="D183" t="s">
        <v>2382</v>
      </c>
      <c r="E183" t="s">
        <v>2379</v>
      </c>
      <c r="F183">
        <v>1</v>
      </c>
      <c r="H183">
        <f>VLOOKUP(B183,'Выжимка из сводной'!A:D,2)</f>
        <v>1</v>
      </c>
      <c r="I183">
        <f>VLOOKUP(B183,'Выжимка из сводной'!A:D,3)</f>
        <v>2</v>
      </c>
      <c r="J183" t="str">
        <f>VLOOKUP(B183,'Выжимка из сводной'!A:D,4)</f>
        <v xml:space="preserve"> Deltaproteobacteria</v>
      </c>
      <c r="K183">
        <v>0</v>
      </c>
      <c r="L183">
        <f t="shared" si="2"/>
        <v>3</v>
      </c>
    </row>
    <row r="184" spans="1:12" s="30" customFormat="1" x14ac:dyDescent="0.3">
      <c r="A184">
        <v>183</v>
      </c>
      <c r="B184" s="30" t="s">
        <v>1075</v>
      </c>
      <c r="C184" s="30" t="s">
        <v>2248</v>
      </c>
      <c r="D184" s="30" t="s">
        <v>2382</v>
      </c>
      <c r="E184" s="30" t="s">
        <v>2379</v>
      </c>
      <c r="F184" s="30">
        <v>1</v>
      </c>
      <c r="H184" s="30">
        <f>VLOOKUP(B184,'Выжимка из сводной'!A:D,2)</f>
        <v>1</v>
      </c>
      <c r="I184" s="30">
        <f>VLOOKUP(B184,'Выжимка из сводной'!A:D,3)</f>
        <v>1</v>
      </c>
      <c r="J184" s="30" t="str">
        <f>VLOOKUP(B184,'Выжимка из сводной'!A:D,4)</f>
        <v xml:space="preserve"> Gammaproteobacteria</v>
      </c>
      <c r="K184" s="30">
        <v>1</v>
      </c>
      <c r="L184" s="30">
        <f t="shared" si="2"/>
        <v>2</v>
      </c>
    </row>
    <row r="185" spans="1:12" x14ac:dyDescent="0.3">
      <c r="A185">
        <v>184</v>
      </c>
      <c r="B185" t="s">
        <v>1137</v>
      </c>
      <c r="C185" t="s">
        <v>2231</v>
      </c>
      <c r="D185" t="s">
        <v>2382</v>
      </c>
      <c r="E185" t="s">
        <v>2379</v>
      </c>
      <c r="F185">
        <v>1</v>
      </c>
      <c r="H185">
        <f>VLOOKUP(B185,'Выжимка из сводной'!A:D,2)</f>
        <v>1</v>
      </c>
      <c r="I185">
        <f>VLOOKUP(B185,'Выжимка из сводной'!A:D,3)</f>
        <v>3</v>
      </c>
      <c r="J185" t="str">
        <f>VLOOKUP(B185,'Выжимка из сводной'!A:D,4)</f>
        <v xml:space="preserve"> Gammaproteobacteria</v>
      </c>
      <c r="K185">
        <v>0</v>
      </c>
      <c r="L185">
        <f t="shared" si="2"/>
        <v>4</v>
      </c>
    </row>
    <row r="186" spans="1:12" x14ac:dyDescent="0.3">
      <c r="A186">
        <v>185</v>
      </c>
      <c r="B186" t="s">
        <v>550</v>
      </c>
      <c r="C186" t="s">
        <v>2383</v>
      </c>
      <c r="D186" t="s">
        <v>2382</v>
      </c>
      <c r="E186" t="s">
        <v>2379</v>
      </c>
      <c r="F186">
        <v>1</v>
      </c>
      <c r="H186">
        <f>VLOOKUP(B186,'Выжимка из сводной'!A:D,2)</f>
        <v>1</v>
      </c>
      <c r="I186">
        <f>VLOOKUP(B186,'Выжимка из сводной'!A:D,3)</f>
        <v>1</v>
      </c>
      <c r="J186" t="str">
        <f>VLOOKUP(B186,'Выжимка из сводной'!A:D,4)</f>
        <v xml:space="preserve"> Deltaproteobacteria</v>
      </c>
      <c r="K186">
        <v>0</v>
      </c>
      <c r="L186">
        <f t="shared" si="2"/>
        <v>2</v>
      </c>
    </row>
    <row r="187" spans="1:12" x14ac:dyDescent="0.3">
      <c r="A187">
        <v>186</v>
      </c>
      <c r="B187" t="s">
        <v>1606</v>
      </c>
      <c r="C187" t="s">
        <v>2384</v>
      </c>
      <c r="D187" t="s">
        <v>2385</v>
      </c>
      <c r="E187" t="s">
        <v>2379</v>
      </c>
      <c r="F187">
        <v>1</v>
      </c>
      <c r="H187">
        <f>VLOOKUP(B187,'Выжимка из сводной'!A:D,2)</f>
        <v>1</v>
      </c>
      <c r="I187">
        <f>VLOOKUP(B187,'Выжимка из сводной'!A:D,3)</f>
        <v>2</v>
      </c>
      <c r="J187" t="str">
        <f>VLOOKUP(B187,'Выжимка из сводной'!A:D,4)</f>
        <v xml:space="preserve"> Gammaproteobacteria</v>
      </c>
      <c r="K187">
        <v>0</v>
      </c>
      <c r="L187">
        <f t="shared" si="2"/>
        <v>3</v>
      </c>
    </row>
    <row r="188" spans="1:12" x14ac:dyDescent="0.3">
      <c r="A188">
        <v>187</v>
      </c>
      <c r="B188" t="s">
        <v>708</v>
      </c>
      <c r="C188" t="s">
        <v>2277</v>
      </c>
      <c r="D188" t="s">
        <v>2385</v>
      </c>
      <c r="E188" t="s">
        <v>2386</v>
      </c>
      <c r="F188">
        <v>1</v>
      </c>
      <c r="H188">
        <f>VLOOKUP(B188,'Выжимка из сводной'!A:D,2)</f>
        <v>1</v>
      </c>
      <c r="I188">
        <f>VLOOKUP(B188,'Выжимка из сводной'!A:D,3)</f>
        <v>1</v>
      </c>
      <c r="J188" t="str">
        <f>VLOOKUP(B188,'Выжимка из сводной'!A:D,4)</f>
        <v xml:space="preserve"> Deferribacterales</v>
      </c>
      <c r="K188">
        <v>0</v>
      </c>
      <c r="L188">
        <f t="shared" si="2"/>
        <v>2</v>
      </c>
    </row>
    <row r="189" spans="1:12" x14ac:dyDescent="0.3">
      <c r="A189">
        <v>188</v>
      </c>
      <c r="B189" t="s">
        <v>766</v>
      </c>
      <c r="C189" t="s">
        <v>2221</v>
      </c>
      <c r="D189" t="s">
        <v>2385</v>
      </c>
      <c r="E189" t="s">
        <v>2386</v>
      </c>
      <c r="F189">
        <v>1</v>
      </c>
      <c r="H189">
        <f>VLOOKUP(B189,'Выжимка из сводной'!A:D,2)</f>
        <v>1</v>
      </c>
      <c r="I189">
        <f>VLOOKUP(B189,'Выжимка из сводной'!A:D,3)</f>
        <v>2</v>
      </c>
      <c r="J189" t="str">
        <f>VLOOKUP(B189,'Выжимка из сводной'!A:D,4)</f>
        <v xml:space="preserve"> Clostridia</v>
      </c>
      <c r="K189">
        <v>0</v>
      </c>
      <c r="L189">
        <f t="shared" si="2"/>
        <v>3</v>
      </c>
    </row>
    <row r="190" spans="1:12" x14ac:dyDescent="0.3">
      <c r="A190">
        <v>189</v>
      </c>
      <c r="B190" t="s">
        <v>802</v>
      </c>
      <c r="C190" t="s">
        <v>2375</v>
      </c>
      <c r="D190" t="s">
        <v>2387</v>
      </c>
      <c r="E190" t="s">
        <v>2386</v>
      </c>
      <c r="F190">
        <v>1</v>
      </c>
      <c r="H190">
        <f>VLOOKUP(B190,'Выжимка из сводной'!A:D,2)</f>
        <v>1</v>
      </c>
      <c r="I190">
        <f>VLOOKUP(B190,'Выжимка из сводной'!A:D,3)</f>
        <v>3</v>
      </c>
      <c r="J190" t="str">
        <f>VLOOKUP(B190,'Выжимка из сводной'!A:D,4)</f>
        <v xml:space="preserve"> Betaproteobacteria</v>
      </c>
      <c r="K190">
        <v>0</v>
      </c>
      <c r="L190">
        <f t="shared" si="2"/>
        <v>4</v>
      </c>
    </row>
    <row r="191" spans="1:12" x14ac:dyDescent="0.3">
      <c r="A191">
        <v>190</v>
      </c>
      <c r="B191" t="s">
        <v>329</v>
      </c>
      <c r="C191" t="s">
        <v>2388</v>
      </c>
      <c r="D191" t="s">
        <v>2387</v>
      </c>
      <c r="E191" t="s">
        <v>2386</v>
      </c>
      <c r="F191">
        <v>1</v>
      </c>
      <c r="H191">
        <f>VLOOKUP(B191,'Выжимка из сводной'!A:D,2)</f>
        <v>2</v>
      </c>
      <c r="I191">
        <f>VLOOKUP(B191,'Выжимка из сводной'!A:D,3)</f>
        <v>2</v>
      </c>
      <c r="J191" t="str">
        <f>VLOOKUP(B191,'Выжимка из сводной'!A:D,4)</f>
        <v xml:space="preserve"> Planctomycetia</v>
      </c>
      <c r="K191">
        <v>0</v>
      </c>
      <c r="L191">
        <f t="shared" si="2"/>
        <v>4</v>
      </c>
    </row>
    <row r="192" spans="1:12" x14ac:dyDescent="0.3">
      <c r="A192">
        <v>191</v>
      </c>
      <c r="B192" t="s">
        <v>951</v>
      </c>
      <c r="C192" t="s">
        <v>2169</v>
      </c>
      <c r="D192" t="s">
        <v>2389</v>
      </c>
      <c r="E192" t="s">
        <v>2390</v>
      </c>
      <c r="F192">
        <v>1</v>
      </c>
      <c r="H192">
        <f>VLOOKUP(B192,'Выжимка из сводной'!A:D,2)</f>
        <v>1</v>
      </c>
      <c r="I192">
        <f>VLOOKUP(B192,'Выжимка из сводной'!A:D,3)</f>
        <v>2</v>
      </c>
      <c r="J192" t="str">
        <f>VLOOKUP(B192,'Выжимка из сводной'!A:D,4)</f>
        <v xml:space="preserve"> Anaerolineae</v>
      </c>
      <c r="K192">
        <v>0</v>
      </c>
      <c r="L192">
        <f t="shared" si="2"/>
        <v>3</v>
      </c>
    </row>
    <row r="193" spans="1:12" s="30" customFormat="1" x14ac:dyDescent="0.3">
      <c r="A193">
        <v>192</v>
      </c>
      <c r="B193" s="30" t="s">
        <v>1081</v>
      </c>
      <c r="C193" s="30" t="s">
        <v>2248</v>
      </c>
      <c r="D193" s="30" t="s">
        <v>2391</v>
      </c>
      <c r="E193" s="30" t="s">
        <v>2390</v>
      </c>
      <c r="F193" s="30">
        <v>1</v>
      </c>
      <c r="H193" s="30">
        <f>VLOOKUP(B193,'Выжимка из сводной'!A:D,2)</f>
        <v>1</v>
      </c>
      <c r="I193" s="30">
        <f>VLOOKUP(B193,'Выжимка из сводной'!A:D,3)</f>
        <v>1</v>
      </c>
      <c r="J193" s="30" t="str">
        <f>VLOOKUP(B193,'Выжимка из сводной'!A:D,4)</f>
        <v xml:space="preserve"> Gammaproteobacteria</v>
      </c>
      <c r="K193" s="30">
        <v>1</v>
      </c>
      <c r="L193" s="30">
        <f t="shared" si="2"/>
        <v>2</v>
      </c>
    </row>
    <row r="194" spans="1:12" x14ac:dyDescent="0.3">
      <c r="A194">
        <v>193</v>
      </c>
      <c r="B194" t="s">
        <v>150</v>
      </c>
      <c r="C194" t="s">
        <v>2208</v>
      </c>
      <c r="D194" t="s">
        <v>2391</v>
      </c>
      <c r="E194" t="s">
        <v>2390</v>
      </c>
      <c r="F194">
        <v>1</v>
      </c>
      <c r="H194">
        <f>VLOOKUP(B194,'Выжимка из сводной'!A:D,2)</f>
        <v>9</v>
      </c>
      <c r="I194">
        <f>VLOOKUP(B194,'Выжимка из сводной'!A:D,3)</f>
        <v>9</v>
      </c>
      <c r="J194" t="str">
        <f>VLOOKUP(B194,'Выжимка из сводной'!A:D,4)</f>
        <v xml:space="preserve"> Deltaproteobacteria</v>
      </c>
      <c r="K194">
        <v>0</v>
      </c>
      <c r="L194">
        <f t="shared" si="2"/>
        <v>18</v>
      </c>
    </row>
    <row r="195" spans="1:12" s="30" customFormat="1" x14ac:dyDescent="0.3">
      <c r="A195">
        <v>194</v>
      </c>
      <c r="B195" s="30" t="s">
        <v>258</v>
      </c>
      <c r="C195" s="30" t="s">
        <v>2246</v>
      </c>
      <c r="D195" s="30" t="s">
        <v>2391</v>
      </c>
      <c r="E195" s="30" t="s">
        <v>2390</v>
      </c>
      <c r="F195" s="30">
        <v>1</v>
      </c>
      <c r="H195" s="30">
        <f>VLOOKUP(B195,'Выжимка из сводной'!A:D,2)</f>
        <v>1</v>
      </c>
      <c r="I195" s="30">
        <f>VLOOKUP(B195,'Выжимка из сводной'!A:D,3)</f>
        <v>1</v>
      </c>
      <c r="J195" s="30" t="str">
        <f>VLOOKUP(B195,'Выжимка из сводной'!A:D,4)</f>
        <v xml:space="preserve"> Gammaproteobacteria</v>
      </c>
      <c r="K195" s="30">
        <v>1</v>
      </c>
      <c r="L195" s="30">
        <f t="shared" ref="L195:L258" si="3">H195+I195</f>
        <v>2</v>
      </c>
    </row>
    <row r="196" spans="1:12" x14ac:dyDescent="0.3">
      <c r="A196">
        <v>195</v>
      </c>
      <c r="B196" t="s">
        <v>401</v>
      </c>
      <c r="C196" t="s">
        <v>2208</v>
      </c>
      <c r="D196" t="s">
        <v>2392</v>
      </c>
      <c r="E196" t="s">
        <v>2390</v>
      </c>
      <c r="F196">
        <v>1</v>
      </c>
      <c r="H196">
        <f>VLOOKUP(B196,'Выжимка из сводной'!A:D,2)</f>
        <v>2</v>
      </c>
      <c r="I196">
        <f>VLOOKUP(B196,'Выжимка из сводной'!A:D,3)</f>
        <v>3</v>
      </c>
      <c r="J196" t="str">
        <f>VLOOKUP(B196,'Выжимка из сводной'!A:D,4)</f>
        <v xml:space="preserve"> Deltaproteobacteria</v>
      </c>
      <c r="K196">
        <v>0</v>
      </c>
      <c r="L196">
        <f t="shared" si="3"/>
        <v>5</v>
      </c>
    </row>
    <row r="197" spans="1:12" x14ac:dyDescent="0.3">
      <c r="A197">
        <v>196</v>
      </c>
      <c r="B197" t="s">
        <v>1040</v>
      </c>
      <c r="C197" t="s">
        <v>2393</v>
      </c>
      <c r="D197" t="s">
        <v>2394</v>
      </c>
      <c r="E197" t="s">
        <v>2395</v>
      </c>
      <c r="F197">
        <v>1</v>
      </c>
      <c r="H197">
        <f>VLOOKUP(B197,'Выжимка из сводной'!A:D,2)</f>
        <v>1</v>
      </c>
      <c r="I197">
        <f>VLOOKUP(B197,'Выжимка из сводной'!A:D,3)</f>
        <v>2</v>
      </c>
      <c r="J197" t="str">
        <f>VLOOKUP(B197,'Выжимка из сводной'!A:D,4)</f>
        <v xml:space="preserve"> Deinococci</v>
      </c>
      <c r="K197">
        <v>0</v>
      </c>
      <c r="L197">
        <f t="shared" si="3"/>
        <v>3</v>
      </c>
    </row>
    <row r="198" spans="1:12" x14ac:dyDescent="0.3">
      <c r="A198">
        <v>197</v>
      </c>
      <c r="B198" t="s">
        <v>301</v>
      </c>
      <c r="C198" t="s">
        <v>2246</v>
      </c>
      <c r="D198" t="s">
        <v>2396</v>
      </c>
      <c r="E198" t="s">
        <v>2395</v>
      </c>
      <c r="F198">
        <v>1</v>
      </c>
      <c r="H198">
        <f>VLOOKUP(B198,'Выжимка из сводной'!A:D,2)</f>
        <v>1</v>
      </c>
      <c r="I198">
        <f>VLOOKUP(B198,'Выжимка из сводной'!A:D,3)</f>
        <v>2</v>
      </c>
      <c r="J198" t="str">
        <f>VLOOKUP(B198,'Выжимка из сводной'!A:D,4)</f>
        <v xml:space="preserve"> Gammaproteobacteria</v>
      </c>
      <c r="K198">
        <v>0</v>
      </c>
      <c r="L198">
        <f t="shared" si="3"/>
        <v>3</v>
      </c>
    </row>
    <row r="199" spans="1:12" x14ac:dyDescent="0.3">
      <c r="A199">
        <v>198</v>
      </c>
      <c r="B199" t="s">
        <v>720</v>
      </c>
      <c r="C199" t="s">
        <v>2263</v>
      </c>
      <c r="D199" t="s">
        <v>2396</v>
      </c>
      <c r="E199" t="s">
        <v>2395</v>
      </c>
      <c r="F199">
        <v>1</v>
      </c>
      <c r="H199">
        <f>VLOOKUP(B199,'Выжимка из сводной'!A:D,2)</f>
        <v>1</v>
      </c>
      <c r="I199">
        <f>VLOOKUP(B199,'Выжимка из сводной'!A:D,3)</f>
        <v>2</v>
      </c>
      <c r="J199" t="str">
        <f>VLOOKUP(B199,'Выжимка из сводной'!A:D,4)</f>
        <v xml:space="preserve"> Archaeoglobi</v>
      </c>
      <c r="K199">
        <v>0</v>
      </c>
      <c r="L199">
        <f t="shared" si="3"/>
        <v>3</v>
      </c>
    </row>
    <row r="200" spans="1:12" x14ac:dyDescent="0.3">
      <c r="A200">
        <v>199</v>
      </c>
      <c r="B200" t="s">
        <v>620</v>
      </c>
      <c r="C200" t="s">
        <v>2208</v>
      </c>
      <c r="D200" t="s">
        <v>2396</v>
      </c>
      <c r="E200" t="s">
        <v>2395</v>
      </c>
      <c r="F200">
        <v>1</v>
      </c>
      <c r="H200">
        <f>VLOOKUP(B200,'Выжимка из сводной'!A:D,2)</f>
        <v>2</v>
      </c>
      <c r="I200">
        <f>VLOOKUP(B200,'Выжимка из сводной'!A:D,3)</f>
        <v>2</v>
      </c>
      <c r="J200" t="str">
        <f>VLOOKUP(B200,'Выжимка из сводной'!A:D,4)</f>
        <v xml:space="preserve"> Deltaproteobacteria</v>
      </c>
      <c r="K200">
        <v>0</v>
      </c>
      <c r="L200">
        <f t="shared" si="3"/>
        <v>4</v>
      </c>
    </row>
    <row r="201" spans="1:12" x14ac:dyDescent="0.3">
      <c r="A201">
        <v>200</v>
      </c>
      <c r="B201" t="s">
        <v>1310</v>
      </c>
      <c r="C201" t="s">
        <v>2397</v>
      </c>
      <c r="D201" t="s">
        <v>2396</v>
      </c>
      <c r="E201" t="s">
        <v>2395</v>
      </c>
      <c r="F201">
        <v>1</v>
      </c>
      <c r="H201">
        <f>VLOOKUP(B201,'Выжимка из сводной'!A:D,2)</f>
        <v>1</v>
      </c>
      <c r="I201">
        <f>VLOOKUP(B201,'Выжимка из сводной'!A:D,3)</f>
        <v>2</v>
      </c>
      <c r="J201" t="str">
        <f>VLOOKUP(B201,'Выжимка из сводной'!A:D,4)</f>
        <v xml:space="preserve"> Gammaproteobacteria</v>
      </c>
      <c r="K201">
        <v>0</v>
      </c>
      <c r="L201">
        <f t="shared" si="3"/>
        <v>3</v>
      </c>
    </row>
    <row r="202" spans="1:12" x14ac:dyDescent="0.3">
      <c r="A202">
        <v>201</v>
      </c>
      <c r="B202" t="s">
        <v>210</v>
      </c>
      <c r="C202" t="s">
        <v>2398</v>
      </c>
      <c r="D202" t="s">
        <v>2396</v>
      </c>
      <c r="E202" t="s">
        <v>2395</v>
      </c>
      <c r="F202">
        <v>1</v>
      </c>
      <c r="H202">
        <f>VLOOKUP(B202,'Выжимка из сводной'!A:D,2)</f>
        <v>1</v>
      </c>
      <c r="I202">
        <f>VLOOKUP(B202,'Выжимка из сводной'!A:D,3)</f>
        <v>2</v>
      </c>
      <c r="J202" t="str">
        <f>VLOOKUP(B202,'Выжимка из сводной'!A:D,4)</f>
        <v xml:space="preserve"> Betaproteobacteria</v>
      </c>
      <c r="K202">
        <v>0</v>
      </c>
      <c r="L202">
        <f t="shared" si="3"/>
        <v>3</v>
      </c>
    </row>
    <row r="203" spans="1:12" x14ac:dyDescent="0.3">
      <c r="A203">
        <v>202</v>
      </c>
      <c r="B203" t="s">
        <v>1541</v>
      </c>
      <c r="C203" t="s">
        <v>2211</v>
      </c>
      <c r="D203" t="s">
        <v>2399</v>
      </c>
      <c r="E203" t="s">
        <v>2400</v>
      </c>
      <c r="F203">
        <v>1</v>
      </c>
      <c r="H203">
        <f>VLOOKUP(B203,'Выжимка из сводной'!A:D,2)</f>
        <v>1</v>
      </c>
      <c r="I203">
        <f>VLOOKUP(B203,'Выжимка из сводной'!A:D,3)</f>
        <v>1</v>
      </c>
      <c r="J203" t="str">
        <f>VLOOKUP(B203,'Выжимка из сводной'!A:D,4)</f>
        <v xml:space="preserve"> Deltaproteobacteria</v>
      </c>
      <c r="K203">
        <v>0</v>
      </c>
      <c r="L203">
        <f t="shared" si="3"/>
        <v>2</v>
      </c>
    </row>
    <row r="204" spans="1:12" x14ac:dyDescent="0.3">
      <c r="A204">
        <v>203</v>
      </c>
      <c r="B204" t="s">
        <v>786</v>
      </c>
      <c r="C204" t="s">
        <v>2259</v>
      </c>
      <c r="D204" t="s">
        <v>2399</v>
      </c>
      <c r="E204" t="s">
        <v>2400</v>
      </c>
      <c r="F204">
        <v>1</v>
      </c>
      <c r="H204">
        <f>VLOOKUP(B204,'Выжимка из сводной'!A:D,2)</f>
        <v>4</v>
      </c>
      <c r="I204">
        <f>VLOOKUP(B204,'Выжимка из сводной'!A:D,3)</f>
        <v>4</v>
      </c>
      <c r="J204" t="str">
        <f>VLOOKUP(B204,'Выжимка из сводной'!A:D,4)</f>
        <v xml:space="preserve"> Deltaproteobacteria</v>
      </c>
      <c r="K204">
        <v>0</v>
      </c>
      <c r="L204">
        <f t="shared" si="3"/>
        <v>8</v>
      </c>
    </row>
    <row r="205" spans="1:12" x14ac:dyDescent="0.3">
      <c r="A205">
        <v>204</v>
      </c>
      <c r="B205" t="s">
        <v>1594</v>
      </c>
      <c r="C205" t="s">
        <v>2218</v>
      </c>
      <c r="D205" t="s">
        <v>2399</v>
      </c>
      <c r="E205" t="s">
        <v>2400</v>
      </c>
      <c r="F205">
        <v>1</v>
      </c>
      <c r="H205">
        <f>VLOOKUP(B205,'Выжимка из сводной'!A:D,2)</f>
        <v>4</v>
      </c>
      <c r="I205">
        <f>VLOOKUP(B205,'Выжимка из сводной'!A:D,3)</f>
        <v>4</v>
      </c>
      <c r="J205" t="str">
        <f>VLOOKUP(B205,'Выжимка из сводной'!A:D,4)</f>
        <v xml:space="preserve"> Deltaproteobacteria</v>
      </c>
      <c r="K205">
        <v>0</v>
      </c>
      <c r="L205">
        <f t="shared" si="3"/>
        <v>8</v>
      </c>
    </row>
    <row r="206" spans="1:12" x14ac:dyDescent="0.3">
      <c r="A206">
        <v>205</v>
      </c>
      <c r="B206" t="s">
        <v>1400</v>
      </c>
      <c r="C206" t="s">
        <v>2401</v>
      </c>
      <c r="D206" t="s">
        <v>2399</v>
      </c>
      <c r="E206" t="s">
        <v>2400</v>
      </c>
      <c r="F206">
        <v>1</v>
      </c>
      <c r="H206">
        <f>VLOOKUP(B206,'Выжимка из сводной'!A:D,2)</f>
        <v>1</v>
      </c>
      <c r="I206">
        <f>VLOOKUP(B206,'Выжимка из сводной'!A:D,3)</f>
        <v>2</v>
      </c>
      <c r="J206" t="str">
        <f>VLOOKUP(B206,'Выжимка из сводной'!A:D,4)</f>
        <v xml:space="preserve"> Solibacteres</v>
      </c>
      <c r="K206">
        <v>0</v>
      </c>
      <c r="L206">
        <f t="shared" si="3"/>
        <v>3</v>
      </c>
    </row>
    <row r="207" spans="1:12" x14ac:dyDescent="0.3">
      <c r="A207">
        <v>206</v>
      </c>
      <c r="B207" t="s">
        <v>955</v>
      </c>
      <c r="C207" t="s">
        <v>2268</v>
      </c>
      <c r="D207" t="s">
        <v>2399</v>
      </c>
      <c r="E207" t="s">
        <v>2400</v>
      </c>
      <c r="F207">
        <v>1</v>
      </c>
      <c r="H207">
        <f>VLOOKUP(B207,'Выжимка из сводной'!A:D,2)</f>
        <v>2</v>
      </c>
      <c r="I207">
        <f>VLOOKUP(B207,'Выжимка из сводной'!A:D,3)</f>
        <v>2</v>
      </c>
      <c r="J207" t="str">
        <f>VLOOKUP(B207,'Выжимка из сводной'!A:D,4)</f>
        <v xml:space="preserve"> Planctomycetia</v>
      </c>
      <c r="K207">
        <v>0</v>
      </c>
      <c r="L207">
        <f t="shared" si="3"/>
        <v>4</v>
      </c>
    </row>
    <row r="208" spans="1:12" x14ac:dyDescent="0.3">
      <c r="A208">
        <v>207</v>
      </c>
      <c r="B208" t="s">
        <v>1517</v>
      </c>
      <c r="C208" t="s">
        <v>2402</v>
      </c>
      <c r="D208" t="s">
        <v>2403</v>
      </c>
      <c r="E208" t="s">
        <v>2400</v>
      </c>
      <c r="F208">
        <v>1</v>
      </c>
      <c r="H208">
        <f>VLOOKUP(B208,'Выжимка из сводной'!A:D,2)</f>
        <v>1</v>
      </c>
      <c r="I208">
        <f>VLOOKUP(B208,'Выжимка из сводной'!A:D,3)</f>
        <v>1</v>
      </c>
      <c r="J208" t="str">
        <f>VLOOKUP(B208,'Выжимка из сводной'!A:D,4)</f>
        <v xml:space="preserve"> Deltaproteobacteria</v>
      </c>
      <c r="K208">
        <v>0</v>
      </c>
      <c r="L208">
        <f t="shared" si="3"/>
        <v>2</v>
      </c>
    </row>
    <row r="209" spans="1:12" x14ac:dyDescent="0.3">
      <c r="A209">
        <v>208</v>
      </c>
      <c r="B209" t="s">
        <v>1458</v>
      </c>
      <c r="C209" t="s">
        <v>2268</v>
      </c>
      <c r="D209" t="s">
        <v>2403</v>
      </c>
      <c r="E209" t="s">
        <v>2400</v>
      </c>
      <c r="F209">
        <v>1</v>
      </c>
      <c r="H209">
        <f>VLOOKUP(B209,'Выжимка из сводной'!A:D,2)</f>
        <v>1</v>
      </c>
      <c r="I209">
        <f>VLOOKUP(B209,'Выжимка из сводной'!A:D,3)</f>
        <v>1</v>
      </c>
      <c r="J209" t="str">
        <f>VLOOKUP(B209,'Выжимка из сводной'!A:D,4)</f>
        <v xml:space="preserve"> Acidobacteriales</v>
      </c>
      <c r="K209">
        <v>0</v>
      </c>
      <c r="L209">
        <f t="shared" si="3"/>
        <v>2</v>
      </c>
    </row>
    <row r="210" spans="1:12" x14ac:dyDescent="0.3">
      <c r="A210">
        <v>209</v>
      </c>
      <c r="B210" t="s">
        <v>856</v>
      </c>
      <c r="C210" t="s">
        <v>2240</v>
      </c>
      <c r="D210" t="s">
        <v>2404</v>
      </c>
      <c r="E210" t="s">
        <v>2405</v>
      </c>
      <c r="F210">
        <v>1</v>
      </c>
      <c r="H210">
        <f>VLOOKUP(B210,'Выжимка из сводной'!A:D,2)</f>
        <v>1</v>
      </c>
      <c r="I210">
        <f>VLOOKUP(B210,'Выжимка из сводной'!A:D,3)</f>
        <v>2</v>
      </c>
      <c r="J210" t="str">
        <f>VLOOKUP(B210,'Выжимка из сводной'!A:D,4)</f>
        <v xml:space="preserve"> Gammaproteobacteria</v>
      </c>
      <c r="K210">
        <v>0</v>
      </c>
      <c r="L210">
        <f t="shared" si="3"/>
        <v>3</v>
      </c>
    </row>
    <row r="211" spans="1:12" x14ac:dyDescent="0.3">
      <c r="A211">
        <v>210</v>
      </c>
      <c r="B211" t="s">
        <v>1304</v>
      </c>
      <c r="C211" t="s">
        <v>2338</v>
      </c>
      <c r="D211" t="s">
        <v>2404</v>
      </c>
      <c r="E211" t="s">
        <v>2405</v>
      </c>
      <c r="F211">
        <v>1</v>
      </c>
      <c r="H211">
        <f>VLOOKUP(B211,'Выжимка из сводной'!A:D,2)</f>
        <v>1</v>
      </c>
      <c r="I211">
        <f>VLOOKUP(B211,'Выжимка из сводной'!A:D,3)</f>
        <v>2</v>
      </c>
      <c r="J211" t="str">
        <f>VLOOKUP(B211,'Выжимка из сводной'!A:D,4)</f>
        <v xml:space="preserve"> Gammaproteobacteria</v>
      </c>
      <c r="K211">
        <v>0</v>
      </c>
      <c r="L211">
        <f t="shared" si="3"/>
        <v>3</v>
      </c>
    </row>
    <row r="212" spans="1:12" x14ac:dyDescent="0.3">
      <c r="A212">
        <v>211</v>
      </c>
      <c r="B212" t="s">
        <v>1159</v>
      </c>
      <c r="C212" t="s">
        <v>2406</v>
      </c>
      <c r="D212" t="s">
        <v>2404</v>
      </c>
      <c r="E212" t="s">
        <v>2405</v>
      </c>
      <c r="F212">
        <v>1</v>
      </c>
      <c r="H212">
        <f>VLOOKUP(B212,'Выжимка из сводной'!A:D,2)</f>
        <v>1</v>
      </c>
      <c r="I212">
        <f>VLOOKUP(B212,'Выжимка из сводной'!A:D,3)</f>
        <v>2</v>
      </c>
      <c r="J212" t="str">
        <f>VLOOKUP(B212,'Выжимка из сводной'!A:D,4)</f>
        <v xml:space="preserve"> Flavobacteriia</v>
      </c>
      <c r="K212">
        <v>0</v>
      </c>
      <c r="L212">
        <f t="shared" si="3"/>
        <v>3</v>
      </c>
    </row>
    <row r="213" spans="1:12" x14ac:dyDescent="0.3">
      <c r="A213">
        <v>212</v>
      </c>
      <c r="B213" t="s">
        <v>747</v>
      </c>
      <c r="C213" t="s">
        <v>2407</v>
      </c>
      <c r="D213" t="s">
        <v>2404</v>
      </c>
      <c r="E213" t="s">
        <v>2405</v>
      </c>
      <c r="F213">
        <v>1</v>
      </c>
      <c r="H213">
        <f>VLOOKUP(B213,'Выжимка из сводной'!A:D,2)</f>
        <v>1</v>
      </c>
      <c r="I213">
        <f>VLOOKUP(B213,'Выжимка из сводной'!A:D,3)</f>
        <v>3</v>
      </c>
      <c r="J213" t="str">
        <f>VLOOKUP(B213,'Выжимка из сводной'!A:D,4)</f>
        <v xml:space="preserve"> Betaproteobacteria</v>
      </c>
      <c r="K213">
        <v>0</v>
      </c>
      <c r="L213">
        <f t="shared" si="3"/>
        <v>4</v>
      </c>
    </row>
    <row r="214" spans="1:12" x14ac:dyDescent="0.3">
      <c r="A214">
        <v>213</v>
      </c>
      <c r="B214" t="s">
        <v>1215</v>
      </c>
      <c r="C214" t="s">
        <v>2380</v>
      </c>
      <c r="D214" t="s">
        <v>2408</v>
      </c>
      <c r="E214" t="s">
        <v>2405</v>
      </c>
      <c r="F214">
        <v>1</v>
      </c>
      <c r="H214">
        <f>VLOOKUP(B214,'Выжимка из сводной'!A:D,2)</f>
        <v>2</v>
      </c>
      <c r="I214">
        <f>VLOOKUP(B214,'Выжимка из сводной'!A:D,3)</f>
        <v>2</v>
      </c>
      <c r="J214" t="str">
        <f>VLOOKUP(B214,'Выжимка из сводной'!A:D,4)</f>
        <v xml:space="preserve"> Alphaproteobacteria</v>
      </c>
      <c r="K214">
        <v>0</v>
      </c>
      <c r="L214">
        <f t="shared" si="3"/>
        <v>4</v>
      </c>
    </row>
    <row r="215" spans="1:12" x14ac:dyDescent="0.3">
      <c r="A215">
        <v>214</v>
      </c>
      <c r="B215" t="s">
        <v>504</v>
      </c>
      <c r="C215" t="s">
        <v>2409</v>
      </c>
      <c r="D215" t="s">
        <v>2408</v>
      </c>
      <c r="E215" t="s">
        <v>2405</v>
      </c>
      <c r="F215">
        <v>1</v>
      </c>
      <c r="H215">
        <f>VLOOKUP(B215,'Выжимка из сводной'!A:D,2)</f>
        <v>1</v>
      </c>
      <c r="I215">
        <f>VLOOKUP(B215,'Выжимка из сводной'!A:D,3)</f>
        <v>1</v>
      </c>
      <c r="J215" t="str">
        <f>VLOOKUP(B215,'Выжимка из сводной'!A:D,4)</f>
        <v xml:space="preserve"> Deltaproteobacteria</v>
      </c>
      <c r="K215">
        <v>0</v>
      </c>
      <c r="L215">
        <f t="shared" si="3"/>
        <v>2</v>
      </c>
    </row>
    <row r="216" spans="1:12" x14ac:dyDescent="0.3">
      <c r="A216">
        <v>215</v>
      </c>
      <c r="B216" t="s">
        <v>1147</v>
      </c>
      <c r="C216" t="s">
        <v>2253</v>
      </c>
      <c r="D216" t="s">
        <v>2408</v>
      </c>
      <c r="E216" t="s">
        <v>2405</v>
      </c>
      <c r="F216">
        <v>1</v>
      </c>
      <c r="H216">
        <f>VLOOKUP(B216,'Выжимка из сводной'!A:D,2)</f>
        <v>2</v>
      </c>
      <c r="I216">
        <f>VLOOKUP(B216,'Выжимка из сводной'!A:D,3)</f>
        <v>2</v>
      </c>
      <c r="J216" t="str">
        <f>VLOOKUP(B216,'Выжимка из сводной'!A:D,4)</f>
        <v xml:space="preserve"> Deltaproteobacteria</v>
      </c>
      <c r="K216">
        <v>0</v>
      </c>
      <c r="L216">
        <f t="shared" si="3"/>
        <v>4</v>
      </c>
    </row>
    <row r="217" spans="1:12" x14ac:dyDescent="0.3">
      <c r="A217">
        <v>216</v>
      </c>
      <c r="B217" t="s">
        <v>1435</v>
      </c>
      <c r="C217" t="s">
        <v>2246</v>
      </c>
      <c r="D217" t="s">
        <v>2410</v>
      </c>
      <c r="E217" t="s">
        <v>2300</v>
      </c>
      <c r="F217">
        <v>1</v>
      </c>
      <c r="H217">
        <f>VLOOKUP(B217,'Выжимка из сводной'!A:D,2)</f>
        <v>2</v>
      </c>
      <c r="I217">
        <f>VLOOKUP(B217,'Выжимка из сводной'!A:D,3)</f>
        <v>2</v>
      </c>
      <c r="J217" t="str">
        <f>VLOOKUP(B217,'Выжимка из сводной'!A:D,4)</f>
        <v xml:space="preserve"> Gammaproteobacteria</v>
      </c>
      <c r="K217">
        <v>0</v>
      </c>
      <c r="L217">
        <f t="shared" si="3"/>
        <v>4</v>
      </c>
    </row>
    <row r="218" spans="1:12" s="30" customFormat="1" x14ac:dyDescent="0.3">
      <c r="A218">
        <v>217</v>
      </c>
      <c r="B218" s="30" t="s">
        <v>502</v>
      </c>
      <c r="C218" s="30" t="s">
        <v>2226</v>
      </c>
      <c r="D218" s="30" t="s">
        <v>2410</v>
      </c>
      <c r="E218" s="30" t="s">
        <v>2300</v>
      </c>
      <c r="F218" s="30">
        <v>1</v>
      </c>
      <c r="H218" s="30">
        <f>VLOOKUP(B218,'Выжимка из сводной'!A:D,2)</f>
        <v>1</v>
      </c>
      <c r="I218" s="30">
        <f>VLOOKUP(B218,'Выжимка из сводной'!A:D,3)</f>
        <v>1</v>
      </c>
      <c r="J218" s="30" t="str">
        <f>VLOOKUP(B218,'Выжимка из сводной'!A:D,4)</f>
        <v xml:space="preserve"> Gammaproteobacteria</v>
      </c>
      <c r="K218">
        <v>1</v>
      </c>
      <c r="L218" s="30">
        <f t="shared" si="3"/>
        <v>2</v>
      </c>
    </row>
    <row r="219" spans="1:12" x14ac:dyDescent="0.3">
      <c r="A219">
        <v>218</v>
      </c>
      <c r="B219" t="s">
        <v>1547</v>
      </c>
      <c r="C219" t="s">
        <v>2211</v>
      </c>
      <c r="D219" t="s">
        <v>2410</v>
      </c>
      <c r="E219" t="s">
        <v>2300</v>
      </c>
      <c r="F219">
        <v>1</v>
      </c>
      <c r="H219">
        <f>VLOOKUP(B219,'Выжимка из сводной'!A:D,2)</f>
        <v>1</v>
      </c>
      <c r="I219">
        <f>VLOOKUP(B219,'Выжимка из сводной'!A:D,3)</f>
        <v>1</v>
      </c>
      <c r="J219" t="str">
        <f>VLOOKUP(B219,'Выжимка из сводной'!A:D,4)</f>
        <v xml:space="preserve"> Deltaproteobacteria</v>
      </c>
      <c r="K219">
        <v>0</v>
      </c>
      <c r="L219">
        <f t="shared" si="3"/>
        <v>2</v>
      </c>
    </row>
    <row r="220" spans="1:12" x14ac:dyDescent="0.3">
      <c r="A220">
        <v>219</v>
      </c>
      <c r="B220" t="s">
        <v>435</v>
      </c>
      <c r="C220" t="s">
        <v>2411</v>
      </c>
      <c r="D220" t="s">
        <v>2412</v>
      </c>
      <c r="E220" t="s">
        <v>2300</v>
      </c>
      <c r="F220">
        <v>1</v>
      </c>
      <c r="H220">
        <f>VLOOKUP(B220,'Выжимка из сводной'!A:D,2)</f>
        <v>1</v>
      </c>
      <c r="I220">
        <f>VLOOKUP(B220,'Выжимка из сводной'!A:D,3)</f>
        <v>1</v>
      </c>
      <c r="J220" t="str">
        <f>VLOOKUP(B220,'Выжимка из сводной'!A:D,4)</f>
        <v xml:space="preserve"> Deltaproteobacteria</v>
      </c>
      <c r="K220">
        <v>0</v>
      </c>
      <c r="L220">
        <f t="shared" si="3"/>
        <v>2</v>
      </c>
    </row>
    <row r="221" spans="1:12" x14ac:dyDescent="0.3">
      <c r="A221">
        <v>220</v>
      </c>
      <c r="B221" t="s">
        <v>530</v>
      </c>
      <c r="C221" t="s">
        <v>2411</v>
      </c>
      <c r="D221" t="s">
        <v>2412</v>
      </c>
      <c r="E221" t="s">
        <v>2300</v>
      </c>
      <c r="F221">
        <v>1</v>
      </c>
      <c r="H221">
        <f>VLOOKUP(B221,'Выжимка из сводной'!A:D,2)</f>
        <v>1</v>
      </c>
      <c r="I221">
        <f>VLOOKUP(B221,'Выжимка из сводной'!A:D,3)</f>
        <v>1</v>
      </c>
      <c r="J221" t="str">
        <f>VLOOKUP(B221,'Выжимка из сводной'!A:D,4)</f>
        <v xml:space="preserve"> Deltaproteobacteria</v>
      </c>
      <c r="K221">
        <v>0</v>
      </c>
      <c r="L221">
        <f t="shared" si="3"/>
        <v>2</v>
      </c>
    </row>
    <row r="222" spans="1:12" x14ac:dyDescent="0.3">
      <c r="A222">
        <v>221</v>
      </c>
      <c r="B222" t="s">
        <v>1505</v>
      </c>
      <c r="C222" t="s">
        <v>2411</v>
      </c>
      <c r="D222" t="s">
        <v>2412</v>
      </c>
      <c r="E222" t="s">
        <v>2300</v>
      </c>
      <c r="F222">
        <v>1</v>
      </c>
      <c r="H222">
        <f>VLOOKUP(B222,'Выжимка из сводной'!A:D,2)</f>
        <v>1</v>
      </c>
      <c r="I222">
        <f>VLOOKUP(B222,'Выжимка из сводной'!A:D,3)</f>
        <v>1</v>
      </c>
      <c r="J222" t="str">
        <f>VLOOKUP(B222,'Выжимка из сводной'!A:D,4)</f>
        <v xml:space="preserve"> Deltaproteobacteria</v>
      </c>
      <c r="K222">
        <v>0</v>
      </c>
      <c r="L222">
        <f t="shared" si="3"/>
        <v>2</v>
      </c>
    </row>
    <row r="223" spans="1:12" s="30" customFormat="1" x14ac:dyDescent="0.3">
      <c r="A223">
        <v>222</v>
      </c>
      <c r="B223" s="30" t="s">
        <v>46</v>
      </c>
      <c r="C223" s="30" t="s">
        <v>2246</v>
      </c>
      <c r="D223" s="30" t="s">
        <v>2412</v>
      </c>
      <c r="E223" s="30" t="s">
        <v>2300</v>
      </c>
      <c r="F223" s="30">
        <v>1</v>
      </c>
      <c r="H223" s="30">
        <f>VLOOKUP(B223,'Выжимка из сводной'!A:D,2)</f>
        <v>1</v>
      </c>
      <c r="I223" s="30">
        <f>VLOOKUP(B223,'Выжимка из сводной'!A:D,3)</f>
        <v>1</v>
      </c>
      <c r="J223" s="30" t="str">
        <f>VLOOKUP(B223,'Выжимка из сводной'!A:D,4)</f>
        <v xml:space="preserve"> Gammaproteobacteria</v>
      </c>
      <c r="K223">
        <v>1</v>
      </c>
      <c r="L223" s="30">
        <f t="shared" si="3"/>
        <v>2</v>
      </c>
    </row>
    <row r="224" spans="1:12" x14ac:dyDescent="0.3">
      <c r="A224">
        <v>223</v>
      </c>
      <c r="B224" t="s">
        <v>760</v>
      </c>
      <c r="C224" t="s">
        <v>2413</v>
      </c>
      <c r="D224" t="s">
        <v>2412</v>
      </c>
      <c r="E224" t="s">
        <v>2300</v>
      </c>
      <c r="F224">
        <v>1</v>
      </c>
      <c r="H224">
        <f>VLOOKUP(B224,'Выжимка из сводной'!A:D,2)</f>
        <v>1</v>
      </c>
      <c r="I224">
        <f>VLOOKUP(B224,'Выжимка из сводной'!A:D,3)</f>
        <v>2</v>
      </c>
      <c r="J224" t="str">
        <f>VLOOKUP(B224,'Выжимка из сводной'!A:D,4)</f>
        <v xml:space="preserve"> Clostridia</v>
      </c>
      <c r="K224">
        <v>0</v>
      </c>
      <c r="L224">
        <f t="shared" si="3"/>
        <v>3</v>
      </c>
    </row>
    <row r="225" spans="1:12" x14ac:dyDescent="0.3">
      <c r="A225">
        <v>224</v>
      </c>
      <c r="B225" t="s">
        <v>853</v>
      </c>
      <c r="C225" t="s">
        <v>2240</v>
      </c>
      <c r="D225" t="s">
        <v>2412</v>
      </c>
      <c r="E225" t="s">
        <v>2300</v>
      </c>
      <c r="F225">
        <v>1</v>
      </c>
      <c r="H225">
        <f>VLOOKUP(B225,'Выжимка из сводной'!A:D,2)</f>
        <v>1</v>
      </c>
      <c r="I225">
        <f>VLOOKUP(B225,'Выжимка из сводной'!A:D,3)</f>
        <v>3</v>
      </c>
      <c r="J225" t="str">
        <f>VLOOKUP(B225,'Выжимка из сводной'!A:D,4)</f>
        <v xml:space="preserve"> Gammaproteobacteria</v>
      </c>
      <c r="K225">
        <v>0</v>
      </c>
      <c r="L225">
        <f t="shared" si="3"/>
        <v>4</v>
      </c>
    </row>
    <row r="226" spans="1:12" x14ac:dyDescent="0.3">
      <c r="A226">
        <v>225</v>
      </c>
      <c r="B226" t="s">
        <v>119</v>
      </c>
      <c r="C226" t="s">
        <v>2414</v>
      </c>
      <c r="D226" t="s">
        <v>2415</v>
      </c>
      <c r="E226" t="s">
        <v>2416</v>
      </c>
      <c r="F226">
        <v>1</v>
      </c>
      <c r="H226">
        <f>VLOOKUP(B226,'Выжимка из сводной'!A:D,2)</f>
        <v>1</v>
      </c>
      <c r="I226">
        <f>VLOOKUP(B226,'Выжимка из сводной'!A:D,3)</f>
        <v>2</v>
      </c>
      <c r="J226" t="str">
        <f>VLOOKUP(B226,'Выжимка из сводной'!A:D,4)</f>
        <v xml:space="preserve"> Gammaproteobacteria</v>
      </c>
      <c r="K226">
        <v>0</v>
      </c>
      <c r="L226">
        <f t="shared" si="3"/>
        <v>3</v>
      </c>
    </row>
    <row r="227" spans="1:12" x14ac:dyDescent="0.3">
      <c r="A227">
        <v>226</v>
      </c>
      <c r="B227" t="s">
        <v>24</v>
      </c>
      <c r="C227" t="s">
        <v>2246</v>
      </c>
      <c r="D227" t="s">
        <v>2415</v>
      </c>
      <c r="E227" t="s">
        <v>2416</v>
      </c>
      <c r="F227">
        <v>1</v>
      </c>
      <c r="H227">
        <f>VLOOKUP(B227,'Выжимка из сводной'!A:D,2)</f>
        <v>2</v>
      </c>
      <c r="I227">
        <f>VLOOKUP(B227,'Выжимка из сводной'!A:D,3)</f>
        <v>2</v>
      </c>
      <c r="J227" t="str">
        <f>VLOOKUP(B227,'Выжимка из сводной'!A:D,4)</f>
        <v xml:space="preserve"> Gammaproteobacteria</v>
      </c>
      <c r="K227">
        <v>0</v>
      </c>
      <c r="L227">
        <f t="shared" si="3"/>
        <v>4</v>
      </c>
    </row>
    <row r="228" spans="1:12" s="30" customFormat="1" x14ac:dyDescent="0.3">
      <c r="A228">
        <v>227</v>
      </c>
      <c r="B228" s="30" t="s">
        <v>214</v>
      </c>
      <c r="C228" s="30" t="s">
        <v>2246</v>
      </c>
      <c r="D228" s="30" t="s">
        <v>2417</v>
      </c>
      <c r="E228" s="30" t="s">
        <v>2418</v>
      </c>
      <c r="F228" s="30">
        <v>1</v>
      </c>
      <c r="H228" s="30">
        <f>VLOOKUP(B228,'Выжимка из сводной'!A:D,2)</f>
        <v>1</v>
      </c>
      <c r="I228" s="30">
        <f>VLOOKUP(B228,'Выжимка из сводной'!A:D,3)</f>
        <v>1</v>
      </c>
      <c r="J228" s="30" t="str">
        <f>VLOOKUP(B228,'Выжимка из сводной'!A:D,4)</f>
        <v xml:space="preserve"> Gammaproteobacteria</v>
      </c>
      <c r="K228">
        <v>1</v>
      </c>
      <c r="L228" s="30">
        <f t="shared" si="3"/>
        <v>2</v>
      </c>
    </row>
    <row r="229" spans="1:12" s="30" customFormat="1" x14ac:dyDescent="0.3">
      <c r="A229">
        <v>228</v>
      </c>
      <c r="B229" s="30" t="s">
        <v>319</v>
      </c>
      <c r="C229" s="30" t="s">
        <v>2246</v>
      </c>
      <c r="D229" s="30" t="s">
        <v>2417</v>
      </c>
      <c r="E229" s="30" t="s">
        <v>2418</v>
      </c>
      <c r="F229" s="30">
        <v>1</v>
      </c>
      <c r="H229" s="30">
        <f>VLOOKUP(B229,'Выжимка из сводной'!A:D,2)</f>
        <v>1</v>
      </c>
      <c r="I229" s="30">
        <f>VLOOKUP(B229,'Выжимка из сводной'!A:D,3)</f>
        <v>1</v>
      </c>
      <c r="J229" s="30" t="str">
        <f>VLOOKUP(B229,'Выжимка из сводной'!A:D,4)</f>
        <v xml:space="preserve"> Gammaproteobacteria</v>
      </c>
      <c r="K229">
        <v>1</v>
      </c>
      <c r="L229" s="30">
        <f t="shared" si="3"/>
        <v>2</v>
      </c>
    </row>
    <row r="230" spans="1:12" s="30" customFormat="1" x14ac:dyDescent="0.3">
      <c r="A230">
        <v>229</v>
      </c>
      <c r="B230" s="30" t="s">
        <v>1112</v>
      </c>
      <c r="C230" s="30" t="s">
        <v>2240</v>
      </c>
      <c r="D230" s="30" t="s">
        <v>2417</v>
      </c>
      <c r="E230" s="30" t="s">
        <v>2418</v>
      </c>
      <c r="F230" s="30">
        <v>1</v>
      </c>
      <c r="H230" s="30">
        <f>VLOOKUP(B230,'Выжимка из сводной'!A:D,2)</f>
        <v>1</v>
      </c>
      <c r="I230" s="30">
        <f>VLOOKUP(B230,'Выжимка из сводной'!A:D,3)</f>
        <v>1</v>
      </c>
      <c r="J230" s="30" t="str">
        <f>VLOOKUP(B230,'Выжимка из сводной'!A:D,4)</f>
        <v xml:space="preserve"> Gammaproteobacteria</v>
      </c>
      <c r="K230">
        <v>1</v>
      </c>
      <c r="L230" s="30">
        <f t="shared" si="3"/>
        <v>2</v>
      </c>
    </row>
    <row r="231" spans="1:12" x14ac:dyDescent="0.3">
      <c r="A231">
        <v>230</v>
      </c>
      <c r="B231" t="s">
        <v>1511</v>
      </c>
      <c r="C231" t="s">
        <v>2419</v>
      </c>
      <c r="D231" t="s">
        <v>2420</v>
      </c>
      <c r="E231" t="s">
        <v>2421</v>
      </c>
      <c r="F231">
        <v>1</v>
      </c>
      <c r="H231">
        <f>VLOOKUP(B231,'Выжимка из сводной'!A:D,2)</f>
        <v>1</v>
      </c>
      <c r="I231">
        <f>VLOOKUP(B231,'Выжимка из сводной'!A:D,3)</f>
        <v>1</v>
      </c>
      <c r="J231" t="str">
        <f>VLOOKUP(B231,'Выжимка из сводной'!A:D,4)</f>
        <v xml:space="preserve"> Deltaproteobacteria</v>
      </c>
      <c r="K231">
        <v>0</v>
      </c>
      <c r="L231">
        <f t="shared" si="3"/>
        <v>2</v>
      </c>
    </row>
    <row r="232" spans="1:12" x14ac:dyDescent="0.3">
      <c r="A232">
        <v>231</v>
      </c>
      <c r="B232" t="s">
        <v>692</v>
      </c>
      <c r="C232" t="s">
        <v>2422</v>
      </c>
      <c r="D232" t="s">
        <v>2420</v>
      </c>
      <c r="E232" t="s">
        <v>2421</v>
      </c>
      <c r="F232">
        <v>1</v>
      </c>
      <c r="H232">
        <f>VLOOKUP(B232,'Выжимка из сводной'!A:D,2)</f>
        <v>1</v>
      </c>
      <c r="I232">
        <f>VLOOKUP(B232,'Выжимка из сводной'!A:D,3)</f>
        <v>1</v>
      </c>
      <c r="J232">
        <f>VLOOKUP(B232,'Выжимка из сводной'!A:D,4)</f>
        <v>0</v>
      </c>
      <c r="K232">
        <v>0</v>
      </c>
      <c r="L232">
        <f t="shared" si="3"/>
        <v>2</v>
      </c>
    </row>
    <row r="233" spans="1:12" x14ac:dyDescent="0.3">
      <c r="A233">
        <v>232</v>
      </c>
      <c r="B233" t="s">
        <v>91</v>
      </c>
      <c r="C233" t="s">
        <v>2246</v>
      </c>
      <c r="D233" t="s">
        <v>2420</v>
      </c>
      <c r="E233" t="s">
        <v>2421</v>
      </c>
      <c r="F233">
        <v>1</v>
      </c>
      <c r="H233">
        <f>VLOOKUP(B233,'Выжимка из сводной'!A:D,2)</f>
        <v>1</v>
      </c>
      <c r="I233">
        <f>VLOOKUP(B233,'Выжимка из сводной'!A:D,3)</f>
        <v>2</v>
      </c>
      <c r="J233" t="str">
        <f>VLOOKUP(B233,'Выжимка из сводной'!A:D,4)</f>
        <v xml:space="preserve"> Gammaproteobacteria</v>
      </c>
      <c r="K233">
        <v>0</v>
      </c>
      <c r="L233">
        <f t="shared" si="3"/>
        <v>3</v>
      </c>
    </row>
    <row r="234" spans="1:12" x14ac:dyDescent="0.3">
      <c r="A234">
        <v>233</v>
      </c>
      <c r="B234" t="s">
        <v>274</v>
      </c>
      <c r="C234" t="s">
        <v>2246</v>
      </c>
      <c r="D234" t="s">
        <v>2423</v>
      </c>
      <c r="E234" t="s">
        <v>2421</v>
      </c>
      <c r="F234">
        <v>1</v>
      </c>
      <c r="H234">
        <f>VLOOKUP(B234,'Выжимка из сводной'!A:D,2)</f>
        <v>2</v>
      </c>
      <c r="I234">
        <f>VLOOKUP(B234,'Выжимка из сводной'!A:D,3)</f>
        <v>2</v>
      </c>
      <c r="J234" t="str">
        <f>VLOOKUP(B234,'Выжимка из сводной'!A:D,4)</f>
        <v xml:space="preserve"> Gammaproteobacteria</v>
      </c>
      <c r="K234">
        <v>0</v>
      </c>
      <c r="L234">
        <f t="shared" si="3"/>
        <v>4</v>
      </c>
    </row>
    <row r="235" spans="1:12" x14ac:dyDescent="0.3">
      <c r="A235">
        <v>234</v>
      </c>
      <c r="B235" t="s">
        <v>439</v>
      </c>
      <c r="C235" t="s">
        <v>2419</v>
      </c>
      <c r="D235" t="s">
        <v>2423</v>
      </c>
      <c r="E235" t="s">
        <v>2421</v>
      </c>
      <c r="F235">
        <v>1</v>
      </c>
      <c r="H235">
        <f>VLOOKUP(B235,'Выжимка из сводной'!A:D,2)</f>
        <v>1</v>
      </c>
      <c r="I235">
        <f>VLOOKUP(B235,'Выжимка из сводной'!A:D,3)</f>
        <v>1</v>
      </c>
      <c r="J235" t="str">
        <f>VLOOKUP(B235,'Выжимка из сводной'!A:D,4)</f>
        <v xml:space="preserve"> Deltaproteobacteria</v>
      </c>
      <c r="K235">
        <v>0</v>
      </c>
      <c r="L235">
        <f t="shared" si="3"/>
        <v>2</v>
      </c>
    </row>
    <row r="236" spans="1:12" x14ac:dyDescent="0.3">
      <c r="A236">
        <v>235</v>
      </c>
      <c r="B236" t="s">
        <v>754</v>
      </c>
      <c r="C236" t="s">
        <v>2424</v>
      </c>
      <c r="D236" t="s">
        <v>2425</v>
      </c>
      <c r="E236" t="s">
        <v>2426</v>
      </c>
      <c r="F236">
        <v>1</v>
      </c>
      <c r="H236">
        <f>VLOOKUP(B236,'Выжимка из сводной'!A:D,2)</f>
        <v>2</v>
      </c>
      <c r="I236">
        <f>VLOOKUP(B236,'Выжимка из сводной'!A:D,3)</f>
        <v>2</v>
      </c>
      <c r="J236" t="str">
        <f>VLOOKUP(B236,'Выжимка из сводной'!A:D,4)</f>
        <v xml:space="preserve"> Bacteroidetes Order II. Incertae sedis</v>
      </c>
      <c r="K236">
        <v>0</v>
      </c>
      <c r="L236">
        <f t="shared" si="3"/>
        <v>4</v>
      </c>
    </row>
    <row r="237" spans="1:12" x14ac:dyDescent="0.3">
      <c r="A237">
        <v>236</v>
      </c>
      <c r="B237" t="s">
        <v>1521</v>
      </c>
      <c r="C237" t="s">
        <v>2427</v>
      </c>
      <c r="D237" t="s">
        <v>2425</v>
      </c>
      <c r="E237" t="s">
        <v>2426</v>
      </c>
      <c r="F237">
        <v>1</v>
      </c>
      <c r="H237">
        <f>VLOOKUP(B237,'Выжимка из сводной'!A:D,2)</f>
        <v>2</v>
      </c>
      <c r="I237">
        <f>VLOOKUP(B237,'Выжимка из сводной'!A:D,3)</f>
        <v>2</v>
      </c>
      <c r="J237" t="str">
        <f>VLOOKUP(B237,'Выжимка из сводной'!A:D,4)</f>
        <v xml:space="preserve"> Bacteroidetes Order II. Incertae sedis</v>
      </c>
      <c r="K237">
        <v>0</v>
      </c>
      <c r="L237">
        <f t="shared" si="3"/>
        <v>4</v>
      </c>
    </row>
    <row r="238" spans="1:12" x14ac:dyDescent="0.3">
      <c r="A238">
        <v>237</v>
      </c>
      <c r="B238" t="s">
        <v>1205</v>
      </c>
      <c r="C238" t="s">
        <v>2428</v>
      </c>
      <c r="D238" t="s">
        <v>2425</v>
      </c>
      <c r="E238" t="s">
        <v>2426</v>
      </c>
      <c r="F238">
        <v>1</v>
      </c>
      <c r="H238">
        <f>VLOOKUP(B238,'Выжимка из сводной'!A:D,2)</f>
        <v>1</v>
      </c>
      <c r="I238">
        <f>VLOOKUP(B238,'Выжимка из сводной'!A:D,3)</f>
        <v>1</v>
      </c>
      <c r="J238" t="str">
        <f>VLOOKUP(B238,'Выжимка из сводной'!A:D,4)</f>
        <v xml:space="preserve"> Betaproteobacteria</v>
      </c>
      <c r="K238">
        <v>0</v>
      </c>
      <c r="L238">
        <f t="shared" si="3"/>
        <v>2</v>
      </c>
    </row>
    <row r="239" spans="1:12" x14ac:dyDescent="0.3">
      <c r="A239">
        <v>238</v>
      </c>
      <c r="B239" t="s">
        <v>1066</v>
      </c>
      <c r="C239" t="s">
        <v>2407</v>
      </c>
      <c r="D239" t="s">
        <v>2425</v>
      </c>
      <c r="E239" t="s">
        <v>2426</v>
      </c>
      <c r="F239">
        <v>1</v>
      </c>
      <c r="H239">
        <f>VLOOKUP(B239,'Выжимка из сводной'!A:D,2)</f>
        <v>1</v>
      </c>
      <c r="I239">
        <f>VLOOKUP(B239,'Выжимка из сводной'!A:D,3)</f>
        <v>2</v>
      </c>
      <c r="J239" t="str">
        <f>VLOOKUP(B239,'Выжимка из сводной'!A:D,4)</f>
        <v xml:space="preserve"> Alphaproteobacteria</v>
      </c>
      <c r="K239">
        <v>0</v>
      </c>
      <c r="L239">
        <f t="shared" si="3"/>
        <v>3</v>
      </c>
    </row>
    <row r="240" spans="1:12" x14ac:dyDescent="0.3">
      <c r="A240">
        <v>239</v>
      </c>
      <c r="B240" t="s">
        <v>1574</v>
      </c>
      <c r="C240" t="s">
        <v>2429</v>
      </c>
      <c r="D240" t="s">
        <v>2425</v>
      </c>
      <c r="E240" t="s">
        <v>2426</v>
      </c>
      <c r="F240">
        <v>1</v>
      </c>
      <c r="H240">
        <f>VLOOKUP(B240,'Выжимка из сводной'!A:D,2)</f>
        <v>2</v>
      </c>
      <c r="I240">
        <f>VLOOKUP(B240,'Выжимка из сводной'!A:D,3)</f>
        <v>2</v>
      </c>
      <c r="J240" t="str">
        <f>VLOOKUP(B240,'Выжимка из сводной'!A:D,4)</f>
        <v xml:space="preserve"> Deltaproteobacteria</v>
      </c>
      <c r="K240">
        <v>0</v>
      </c>
      <c r="L240">
        <f t="shared" si="3"/>
        <v>4</v>
      </c>
    </row>
    <row r="241" spans="1:12" x14ac:dyDescent="0.3">
      <c r="A241">
        <v>240</v>
      </c>
      <c r="B241" t="s">
        <v>346</v>
      </c>
      <c r="C241" t="s">
        <v>2226</v>
      </c>
      <c r="D241" t="s">
        <v>2430</v>
      </c>
      <c r="E241" t="s">
        <v>2426</v>
      </c>
      <c r="F241">
        <v>1</v>
      </c>
      <c r="H241">
        <f>VLOOKUP(B241,'Выжимка из сводной'!A:D,2)</f>
        <v>1</v>
      </c>
      <c r="I241">
        <f>VLOOKUP(B241,'Выжимка из сводной'!A:D,3)</f>
        <v>2</v>
      </c>
      <c r="J241" t="str">
        <f>VLOOKUP(B241,'Выжимка из сводной'!A:D,4)</f>
        <v xml:space="preserve"> Gammaproteobacteria</v>
      </c>
      <c r="K241">
        <v>0</v>
      </c>
      <c r="L241">
        <f t="shared" si="3"/>
        <v>3</v>
      </c>
    </row>
    <row r="242" spans="1:12" x14ac:dyDescent="0.3">
      <c r="A242">
        <v>241</v>
      </c>
      <c r="B242" t="s">
        <v>1445</v>
      </c>
      <c r="C242" t="s">
        <v>2431</v>
      </c>
      <c r="D242" t="s">
        <v>2432</v>
      </c>
      <c r="E242" t="s">
        <v>2433</v>
      </c>
      <c r="F242">
        <v>1</v>
      </c>
      <c r="H242">
        <f>VLOOKUP(B242,'Выжимка из сводной'!A:D,2)</f>
        <v>1</v>
      </c>
      <c r="I242">
        <f>VLOOKUP(B242,'Выжимка из сводной'!A:D,3)</f>
        <v>3</v>
      </c>
      <c r="J242" t="str">
        <f>VLOOKUP(B242,'Выжимка из сводной'!A:D,4)</f>
        <v xml:space="preserve"> Deltaproteobacteria</v>
      </c>
      <c r="K242">
        <v>0</v>
      </c>
      <c r="L242">
        <f t="shared" si="3"/>
        <v>4</v>
      </c>
    </row>
    <row r="243" spans="1:12" x14ac:dyDescent="0.3">
      <c r="A243">
        <v>242</v>
      </c>
      <c r="B243" t="s">
        <v>841</v>
      </c>
      <c r="C243" t="s">
        <v>2434</v>
      </c>
      <c r="D243" t="s">
        <v>2432</v>
      </c>
      <c r="E243" t="s">
        <v>2433</v>
      </c>
      <c r="F243">
        <v>1</v>
      </c>
      <c r="H243">
        <f>VLOOKUP(B243,'Выжимка из сводной'!A:D,2)</f>
        <v>1</v>
      </c>
      <c r="I243">
        <f>VLOOKUP(B243,'Выжимка из сводной'!A:D,3)</f>
        <v>1</v>
      </c>
      <c r="J243" t="str">
        <f>VLOOKUP(B243,'Выжимка из сводной'!A:D,4)</f>
        <v xml:space="preserve"> Chloroflexia</v>
      </c>
      <c r="K243">
        <v>0</v>
      </c>
      <c r="L243">
        <f t="shared" si="3"/>
        <v>2</v>
      </c>
    </row>
    <row r="244" spans="1:12" x14ac:dyDescent="0.3">
      <c r="A244">
        <v>243</v>
      </c>
      <c r="B244" t="s">
        <v>303</v>
      </c>
      <c r="C244" t="s">
        <v>2246</v>
      </c>
      <c r="D244" t="s">
        <v>2435</v>
      </c>
      <c r="E244" t="s">
        <v>2436</v>
      </c>
      <c r="F244">
        <v>1</v>
      </c>
      <c r="H244">
        <f>VLOOKUP(B244,'Выжимка из сводной'!A:D,2)</f>
        <v>1</v>
      </c>
      <c r="I244">
        <f>VLOOKUP(B244,'Выжимка из сводной'!A:D,3)</f>
        <v>2</v>
      </c>
      <c r="J244" t="str">
        <f>VLOOKUP(B244,'Выжимка из сводной'!A:D,4)</f>
        <v xml:space="preserve"> Gammaproteobacteria</v>
      </c>
      <c r="K244">
        <v>0</v>
      </c>
      <c r="L244">
        <f t="shared" si="3"/>
        <v>3</v>
      </c>
    </row>
    <row r="245" spans="1:12" x14ac:dyDescent="0.3">
      <c r="A245">
        <v>244</v>
      </c>
      <c r="B245" t="s">
        <v>650</v>
      </c>
      <c r="C245" t="s">
        <v>2437</v>
      </c>
      <c r="D245" t="s">
        <v>2435</v>
      </c>
      <c r="E245" t="s">
        <v>2436</v>
      </c>
      <c r="F245">
        <v>1</v>
      </c>
      <c r="H245">
        <f>VLOOKUP(B245,'Выжимка из сводной'!A:D,2)</f>
        <v>2</v>
      </c>
      <c r="I245">
        <f>VLOOKUP(B245,'Выжимка из сводной'!A:D,3)</f>
        <v>4</v>
      </c>
      <c r="J245" t="str">
        <f>VLOOKUP(B245,'Выжимка из сводной'!A:D,4)</f>
        <v xml:space="preserve"> Deltaproteobacteria</v>
      </c>
      <c r="K245">
        <v>0</v>
      </c>
      <c r="L245">
        <f t="shared" si="3"/>
        <v>6</v>
      </c>
    </row>
    <row r="246" spans="1:12" x14ac:dyDescent="0.3">
      <c r="A246">
        <v>245</v>
      </c>
      <c r="B246" t="s">
        <v>220</v>
      </c>
      <c r="C246" t="s">
        <v>2226</v>
      </c>
      <c r="D246" t="s">
        <v>2435</v>
      </c>
      <c r="E246" t="s">
        <v>2436</v>
      </c>
      <c r="F246">
        <v>1</v>
      </c>
      <c r="H246">
        <f>VLOOKUP(B246,'Выжимка из сводной'!A:D,2)</f>
        <v>2</v>
      </c>
      <c r="I246">
        <f>VLOOKUP(B246,'Выжимка из сводной'!A:D,3)</f>
        <v>2</v>
      </c>
      <c r="J246" t="str">
        <f>VLOOKUP(B246,'Выжимка из сводной'!A:D,4)</f>
        <v xml:space="preserve"> Gammaproteobacteria</v>
      </c>
      <c r="K246">
        <v>0</v>
      </c>
      <c r="L246">
        <f t="shared" si="3"/>
        <v>4</v>
      </c>
    </row>
    <row r="247" spans="1:12" x14ac:dyDescent="0.3">
      <c r="A247">
        <v>246</v>
      </c>
      <c r="B247" t="s">
        <v>208</v>
      </c>
      <c r="C247" t="s">
        <v>2438</v>
      </c>
      <c r="D247" t="s">
        <v>2435</v>
      </c>
      <c r="E247" t="s">
        <v>2436</v>
      </c>
      <c r="F247">
        <v>1</v>
      </c>
      <c r="H247">
        <f>VLOOKUP(B247,'Выжимка из сводной'!A:D,2)</f>
        <v>2</v>
      </c>
      <c r="I247">
        <f>VLOOKUP(B247,'Выжимка из сводной'!A:D,3)</f>
        <v>2</v>
      </c>
      <c r="J247" t="str">
        <f>VLOOKUP(B247,'Выжимка из сводной'!A:D,4)</f>
        <v xml:space="preserve"> Deltaproteobacteria</v>
      </c>
      <c r="K247">
        <v>0</v>
      </c>
      <c r="L247">
        <f t="shared" si="3"/>
        <v>4</v>
      </c>
    </row>
    <row r="248" spans="1:12" x14ac:dyDescent="0.3">
      <c r="A248">
        <v>247</v>
      </c>
      <c r="B248" t="s">
        <v>1529</v>
      </c>
      <c r="C248" t="s">
        <v>2439</v>
      </c>
      <c r="D248" t="s">
        <v>2435</v>
      </c>
      <c r="E248" t="s">
        <v>2436</v>
      </c>
      <c r="F248">
        <v>1</v>
      </c>
      <c r="H248">
        <f>VLOOKUP(B248,'Выжимка из сводной'!A:D,2)</f>
        <v>4</v>
      </c>
      <c r="I248">
        <f>VLOOKUP(B248,'Выжимка из сводной'!A:D,3)</f>
        <v>4</v>
      </c>
      <c r="J248" t="str">
        <f>VLOOKUP(B248,'Выжимка из сводной'!A:D,4)</f>
        <v xml:space="preserve"> Deltaproteobacteria</v>
      </c>
      <c r="K248">
        <v>0</v>
      </c>
      <c r="L248">
        <f t="shared" si="3"/>
        <v>8</v>
      </c>
    </row>
    <row r="249" spans="1:12" s="30" customFormat="1" x14ac:dyDescent="0.3">
      <c r="A249">
        <v>248</v>
      </c>
      <c r="B249" s="30" t="s">
        <v>73</v>
      </c>
      <c r="C249" s="30" t="s">
        <v>2246</v>
      </c>
      <c r="D249" s="30" t="s">
        <v>2435</v>
      </c>
      <c r="E249" s="30" t="s">
        <v>2436</v>
      </c>
      <c r="F249" s="30">
        <v>1</v>
      </c>
      <c r="H249" s="30">
        <f>VLOOKUP(B249,'Выжимка из сводной'!A:D,2)</f>
        <v>1</v>
      </c>
      <c r="I249" s="30">
        <f>VLOOKUP(B249,'Выжимка из сводной'!A:D,3)</f>
        <v>1</v>
      </c>
      <c r="J249" s="30" t="str">
        <f>VLOOKUP(B249,'Выжимка из сводной'!A:D,4)</f>
        <v xml:space="preserve"> Gammaproteobacteria</v>
      </c>
      <c r="K249" s="30">
        <v>1</v>
      </c>
      <c r="L249" s="30">
        <f t="shared" si="3"/>
        <v>2</v>
      </c>
    </row>
    <row r="250" spans="1:12" x14ac:dyDescent="0.3">
      <c r="A250">
        <v>249</v>
      </c>
      <c r="B250" t="s">
        <v>1026</v>
      </c>
      <c r="C250" t="s">
        <v>2268</v>
      </c>
      <c r="D250" t="s">
        <v>2435</v>
      </c>
      <c r="E250" t="s">
        <v>2436</v>
      </c>
      <c r="F250">
        <v>1</v>
      </c>
      <c r="H250">
        <f>VLOOKUP(B250,'Выжимка из сводной'!A:D,2)</f>
        <v>1</v>
      </c>
      <c r="I250">
        <f>VLOOKUP(B250,'Выжимка из сводной'!A:D,3)</f>
        <v>2</v>
      </c>
      <c r="J250" t="str">
        <f>VLOOKUP(B250,'Выжимка из сводной'!A:D,4)</f>
        <v xml:space="preserve"> Planctomycetia</v>
      </c>
      <c r="K250">
        <v>0</v>
      </c>
      <c r="L250">
        <f t="shared" si="3"/>
        <v>3</v>
      </c>
    </row>
    <row r="251" spans="1:12" x14ac:dyDescent="0.3">
      <c r="A251">
        <v>250</v>
      </c>
      <c r="B251" t="s">
        <v>1286</v>
      </c>
      <c r="C251" t="s">
        <v>2440</v>
      </c>
      <c r="D251" t="s">
        <v>2441</v>
      </c>
      <c r="E251" t="s">
        <v>2436</v>
      </c>
      <c r="F251">
        <v>1</v>
      </c>
      <c r="H251">
        <f>VLOOKUP(B251,'Выжимка из сводной'!A:D,2)</f>
        <v>1</v>
      </c>
      <c r="I251">
        <f>VLOOKUP(B251,'Выжимка из сводной'!A:D,3)</f>
        <v>2</v>
      </c>
      <c r="J251" t="str">
        <f>VLOOKUP(B251,'Выжимка из сводной'!A:D,4)</f>
        <v xml:space="preserve"> Sphingobacteriia</v>
      </c>
      <c r="K251">
        <v>0</v>
      </c>
      <c r="L251">
        <f t="shared" si="3"/>
        <v>3</v>
      </c>
    </row>
    <row r="252" spans="1:12" x14ac:dyDescent="0.3">
      <c r="A252">
        <v>251</v>
      </c>
      <c r="B252" t="s">
        <v>1092</v>
      </c>
      <c r="C252" t="s">
        <v>2431</v>
      </c>
      <c r="D252" t="s">
        <v>2441</v>
      </c>
      <c r="E252" t="s">
        <v>2442</v>
      </c>
      <c r="F252">
        <v>1</v>
      </c>
      <c r="H252">
        <f>VLOOKUP(B252,'Выжимка из сводной'!A:D,2)</f>
        <v>1</v>
      </c>
      <c r="I252">
        <f>VLOOKUP(B252,'Выжимка из сводной'!A:D,3)</f>
        <v>2</v>
      </c>
      <c r="J252" t="str">
        <f>VLOOKUP(B252,'Выжимка из сводной'!A:D,4)</f>
        <v xml:space="preserve"> Deltaproteobacteria</v>
      </c>
      <c r="K252">
        <v>0</v>
      </c>
      <c r="L252">
        <f t="shared" si="3"/>
        <v>3</v>
      </c>
    </row>
    <row r="253" spans="1:12" x14ac:dyDescent="0.3">
      <c r="A253">
        <v>252</v>
      </c>
      <c r="B253" t="s">
        <v>458</v>
      </c>
      <c r="C253" t="s">
        <v>2439</v>
      </c>
      <c r="D253" t="s">
        <v>2441</v>
      </c>
      <c r="E253" t="s">
        <v>2442</v>
      </c>
      <c r="F253">
        <v>1</v>
      </c>
      <c r="H253">
        <f>VLOOKUP(B253,'Выжимка из сводной'!A:D,2)</f>
        <v>4</v>
      </c>
      <c r="I253">
        <f>VLOOKUP(B253,'Выжимка из сводной'!A:D,3)</f>
        <v>4</v>
      </c>
      <c r="J253" t="str">
        <f>VLOOKUP(B253,'Выжимка из сводной'!A:D,4)</f>
        <v xml:space="preserve"> Deltaproteobacteria</v>
      </c>
      <c r="K253">
        <v>0</v>
      </c>
      <c r="L253">
        <f t="shared" si="3"/>
        <v>8</v>
      </c>
    </row>
    <row r="254" spans="1:12" x14ac:dyDescent="0.3">
      <c r="A254">
        <v>253</v>
      </c>
      <c r="B254" t="s">
        <v>800</v>
      </c>
      <c r="C254" t="s">
        <v>2443</v>
      </c>
      <c r="D254" t="s">
        <v>2441</v>
      </c>
      <c r="E254" t="s">
        <v>2442</v>
      </c>
      <c r="F254">
        <v>1</v>
      </c>
      <c r="H254">
        <f>VLOOKUP(B254,'Выжимка из сводной'!A:D,2)</f>
        <v>1</v>
      </c>
      <c r="I254">
        <f>VLOOKUP(B254,'Выжимка из сводной'!A:D,3)</f>
        <v>2</v>
      </c>
      <c r="J254" t="str">
        <f>VLOOKUP(B254,'Выжимка из сводной'!A:D,4)</f>
        <v xml:space="preserve"> Deinococci</v>
      </c>
      <c r="K254">
        <v>0</v>
      </c>
      <c r="L254">
        <f t="shared" si="3"/>
        <v>3</v>
      </c>
    </row>
    <row r="255" spans="1:12" x14ac:dyDescent="0.3">
      <c r="A255">
        <v>254</v>
      </c>
      <c r="B255" t="s">
        <v>1000</v>
      </c>
      <c r="C255" t="s">
        <v>2444</v>
      </c>
      <c r="D255" t="s">
        <v>2445</v>
      </c>
      <c r="E255" t="s">
        <v>2442</v>
      </c>
      <c r="F255">
        <v>1</v>
      </c>
      <c r="H255">
        <f>VLOOKUP(B255,'Выжимка из сводной'!A:D,2)</f>
        <v>1</v>
      </c>
      <c r="I255">
        <f>VLOOKUP(B255,'Выжимка из сводной'!A:D,3)</f>
        <v>1</v>
      </c>
      <c r="J255" t="str">
        <f>VLOOKUP(B255,'Выжимка из сводной'!A:D,4)</f>
        <v xml:space="preserve"> Deltaproteobacteria</v>
      </c>
      <c r="K255">
        <v>0</v>
      </c>
      <c r="L255">
        <f t="shared" si="3"/>
        <v>2</v>
      </c>
    </row>
    <row r="256" spans="1:12" x14ac:dyDescent="0.3">
      <c r="A256">
        <v>255</v>
      </c>
      <c r="B256" t="s">
        <v>624</v>
      </c>
      <c r="C256" t="s">
        <v>2208</v>
      </c>
      <c r="D256" t="s">
        <v>2445</v>
      </c>
      <c r="E256" t="s">
        <v>2446</v>
      </c>
      <c r="F256">
        <v>1</v>
      </c>
      <c r="H256">
        <f>VLOOKUP(B256,'Выжимка из сводной'!A:D,2)</f>
        <v>4</v>
      </c>
      <c r="I256">
        <f>VLOOKUP(B256,'Выжимка из сводной'!A:D,3)</f>
        <v>4</v>
      </c>
      <c r="J256" t="str">
        <f>VLOOKUP(B256,'Выжимка из сводной'!A:D,4)</f>
        <v xml:space="preserve"> Deltaproteobacteria</v>
      </c>
      <c r="K256">
        <v>0</v>
      </c>
      <c r="L256">
        <f t="shared" si="3"/>
        <v>8</v>
      </c>
    </row>
    <row r="257" spans="1:12" x14ac:dyDescent="0.3">
      <c r="A257">
        <v>256</v>
      </c>
      <c r="B257" t="s">
        <v>1284</v>
      </c>
      <c r="C257" t="s">
        <v>2213</v>
      </c>
      <c r="D257" t="s">
        <v>2447</v>
      </c>
      <c r="E257" t="s">
        <v>2446</v>
      </c>
      <c r="F257">
        <v>1</v>
      </c>
      <c r="H257">
        <f>VLOOKUP(B257,'Выжимка из сводной'!A:D,2)</f>
        <v>2</v>
      </c>
      <c r="I257">
        <f>VLOOKUP(B257,'Выжимка из сводной'!A:D,3)</f>
        <v>2</v>
      </c>
      <c r="J257">
        <f>VLOOKUP(B257,'Выжимка из сводной'!A:D,4)</f>
        <v>0</v>
      </c>
      <c r="K257">
        <v>0</v>
      </c>
      <c r="L257">
        <f t="shared" si="3"/>
        <v>4</v>
      </c>
    </row>
    <row r="258" spans="1:12" x14ac:dyDescent="0.3">
      <c r="A258">
        <v>257</v>
      </c>
      <c r="B258" t="s">
        <v>816</v>
      </c>
      <c r="C258" t="s">
        <v>2448</v>
      </c>
      <c r="D258" t="s">
        <v>2449</v>
      </c>
      <c r="E258" t="s">
        <v>2450</v>
      </c>
      <c r="F258">
        <v>1</v>
      </c>
      <c r="H258">
        <f>VLOOKUP(B258,'Выжимка из сводной'!A:D,2)</f>
        <v>1</v>
      </c>
      <c r="I258">
        <f>VLOOKUP(B258,'Выжимка из сводной'!A:D,3)</f>
        <v>2</v>
      </c>
      <c r="J258" t="str">
        <f>VLOOKUP(B258,'Выжимка из сводной'!A:D,4)</f>
        <v xml:space="preserve"> Betaproteobacteria</v>
      </c>
      <c r="K258">
        <v>0</v>
      </c>
      <c r="L258">
        <f t="shared" si="3"/>
        <v>3</v>
      </c>
    </row>
    <row r="259" spans="1:12" x14ac:dyDescent="0.3">
      <c r="A259">
        <v>258</v>
      </c>
      <c r="B259" t="s">
        <v>534</v>
      </c>
      <c r="C259" t="s">
        <v>2419</v>
      </c>
      <c r="D259" t="s">
        <v>2449</v>
      </c>
      <c r="E259" t="s">
        <v>2450</v>
      </c>
      <c r="F259">
        <v>1</v>
      </c>
      <c r="H259">
        <f>VLOOKUP(B259,'Выжимка из сводной'!A:D,2)</f>
        <v>1</v>
      </c>
      <c r="I259">
        <f>VLOOKUP(B259,'Выжимка из сводной'!A:D,3)</f>
        <v>1</v>
      </c>
      <c r="J259" t="str">
        <f>VLOOKUP(B259,'Выжимка из сводной'!A:D,4)</f>
        <v xml:space="preserve"> Deltaproteobacteria</v>
      </c>
      <c r="K259">
        <v>0</v>
      </c>
      <c r="L259">
        <f t="shared" ref="L259:L322" si="4">H259+I259</f>
        <v>2</v>
      </c>
    </row>
    <row r="260" spans="1:12" x14ac:dyDescent="0.3">
      <c r="A260">
        <v>259</v>
      </c>
      <c r="B260" t="s">
        <v>1369</v>
      </c>
      <c r="C260" t="s">
        <v>2451</v>
      </c>
      <c r="D260" t="s">
        <v>2452</v>
      </c>
      <c r="E260" t="s">
        <v>2297</v>
      </c>
      <c r="F260">
        <v>1</v>
      </c>
      <c r="H260">
        <f>VLOOKUP(B260,'Выжимка из сводной'!A:D,2)</f>
        <v>1</v>
      </c>
      <c r="I260">
        <f>VLOOKUP(B260,'Выжимка из сводной'!A:D,3)</f>
        <v>3</v>
      </c>
      <c r="J260" t="str">
        <f>VLOOKUP(B260,'Выжимка из сводной'!A:D,4)</f>
        <v xml:space="preserve"> Gammaproteobacteria</v>
      </c>
      <c r="K260">
        <v>0</v>
      </c>
      <c r="L260">
        <f t="shared" si="4"/>
        <v>4</v>
      </c>
    </row>
    <row r="261" spans="1:12" x14ac:dyDescent="0.3">
      <c r="A261">
        <v>260</v>
      </c>
      <c r="B261" t="s">
        <v>175</v>
      </c>
      <c r="C261" t="s">
        <v>2208</v>
      </c>
      <c r="D261" t="s">
        <v>2453</v>
      </c>
      <c r="E261" t="s">
        <v>2297</v>
      </c>
      <c r="F261">
        <v>1</v>
      </c>
      <c r="H261">
        <f>VLOOKUP(B261,'Выжимка из сводной'!A:D,2)</f>
        <v>1</v>
      </c>
      <c r="I261">
        <f>VLOOKUP(B261,'Выжимка из сводной'!A:D,3)</f>
        <v>1</v>
      </c>
      <c r="J261" t="str">
        <f>VLOOKUP(B261,'Выжимка из сводной'!A:D,4)</f>
        <v xml:space="preserve"> Deltaproteobacteria</v>
      </c>
      <c r="K261">
        <v>0</v>
      </c>
      <c r="L261">
        <f t="shared" si="4"/>
        <v>2</v>
      </c>
    </row>
    <row r="262" spans="1:12" x14ac:dyDescent="0.3">
      <c r="A262">
        <v>261</v>
      </c>
      <c r="B262" t="s">
        <v>348</v>
      </c>
      <c r="C262" t="s">
        <v>2226</v>
      </c>
      <c r="D262" t="s">
        <v>2453</v>
      </c>
      <c r="E262" t="s">
        <v>2454</v>
      </c>
      <c r="F262">
        <v>1</v>
      </c>
      <c r="H262">
        <f>VLOOKUP(B262,'Выжимка из сводной'!A:D,2)</f>
        <v>1</v>
      </c>
      <c r="I262">
        <f>VLOOKUP(B262,'Выжимка из сводной'!A:D,3)</f>
        <v>2</v>
      </c>
      <c r="J262" t="str">
        <f>VLOOKUP(B262,'Выжимка из сводной'!A:D,4)</f>
        <v xml:space="preserve"> Gammaproteobacteria</v>
      </c>
      <c r="K262">
        <v>0</v>
      </c>
      <c r="L262">
        <f t="shared" si="4"/>
        <v>3</v>
      </c>
    </row>
    <row r="263" spans="1:12" x14ac:dyDescent="0.3">
      <c r="A263">
        <v>262</v>
      </c>
      <c r="B263" t="s">
        <v>585</v>
      </c>
      <c r="C263" t="s">
        <v>2455</v>
      </c>
      <c r="D263" t="s">
        <v>2453</v>
      </c>
      <c r="E263" t="s">
        <v>2454</v>
      </c>
      <c r="F263">
        <v>1</v>
      </c>
      <c r="H263">
        <f>VLOOKUP(B263,'Выжимка из сводной'!A:D,2)</f>
        <v>1</v>
      </c>
      <c r="I263">
        <f>VLOOKUP(B263,'Выжимка из сводной'!A:D,3)</f>
        <v>2</v>
      </c>
      <c r="J263" t="str">
        <f>VLOOKUP(B263,'Выжимка из сводной'!A:D,4)</f>
        <v xml:space="preserve"> Clostridia</v>
      </c>
      <c r="K263">
        <v>0</v>
      </c>
      <c r="L263">
        <f t="shared" si="4"/>
        <v>3</v>
      </c>
    </row>
    <row r="264" spans="1:12" x14ac:dyDescent="0.3">
      <c r="A264">
        <v>263</v>
      </c>
      <c r="B264" t="s">
        <v>445</v>
      </c>
      <c r="C264" t="s">
        <v>2419</v>
      </c>
      <c r="D264" t="s">
        <v>2453</v>
      </c>
      <c r="E264" t="s">
        <v>2454</v>
      </c>
      <c r="F264">
        <v>1</v>
      </c>
      <c r="H264">
        <f>VLOOKUP(B264,'Выжимка из сводной'!A:D,2)</f>
        <v>1</v>
      </c>
      <c r="I264">
        <f>VLOOKUP(B264,'Выжимка из сводной'!A:D,3)</f>
        <v>1</v>
      </c>
      <c r="J264" t="str">
        <f>VLOOKUP(B264,'Выжимка из сводной'!A:D,4)</f>
        <v xml:space="preserve"> Deltaproteobacteria</v>
      </c>
      <c r="K264">
        <v>0</v>
      </c>
      <c r="L264">
        <f t="shared" si="4"/>
        <v>2</v>
      </c>
    </row>
    <row r="265" spans="1:12" x14ac:dyDescent="0.3">
      <c r="A265">
        <v>264</v>
      </c>
      <c r="B265" t="s">
        <v>522</v>
      </c>
      <c r="C265" t="s">
        <v>2456</v>
      </c>
      <c r="D265" t="s">
        <v>2453</v>
      </c>
      <c r="E265" t="s">
        <v>2454</v>
      </c>
      <c r="F265">
        <v>1</v>
      </c>
      <c r="H265">
        <f>VLOOKUP(B265,'Выжимка из сводной'!A:D,2)</f>
        <v>1</v>
      </c>
      <c r="I265">
        <f>VLOOKUP(B265,'Выжимка из сводной'!A:D,3)</f>
        <v>1</v>
      </c>
      <c r="J265" t="str">
        <f>VLOOKUP(B265,'Выжимка из сводной'!A:D,4)</f>
        <v xml:space="preserve"> Deltaproteobacteria</v>
      </c>
      <c r="K265">
        <v>0</v>
      </c>
      <c r="L265">
        <f t="shared" si="4"/>
        <v>2</v>
      </c>
    </row>
    <row r="266" spans="1:12" x14ac:dyDescent="0.3">
      <c r="A266">
        <v>265</v>
      </c>
      <c r="B266" t="s">
        <v>454</v>
      </c>
      <c r="C266" t="s">
        <v>2233</v>
      </c>
      <c r="D266" t="s">
        <v>2453</v>
      </c>
      <c r="E266" t="s">
        <v>2454</v>
      </c>
      <c r="F266">
        <v>1</v>
      </c>
      <c r="H266">
        <f>VLOOKUP(B266,'Выжимка из сводной'!A:D,2)</f>
        <v>1</v>
      </c>
      <c r="I266">
        <f>VLOOKUP(B266,'Выжимка из сводной'!A:D,3)</f>
        <v>1</v>
      </c>
      <c r="J266" t="str">
        <f>VLOOKUP(B266,'Выжимка из сводной'!A:D,4)</f>
        <v xml:space="preserve"> Deltaproteobacteria</v>
      </c>
      <c r="K266">
        <v>0</v>
      </c>
      <c r="L266">
        <f t="shared" si="4"/>
        <v>2</v>
      </c>
    </row>
    <row r="267" spans="1:12" x14ac:dyDescent="0.3">
      <c r="A267">
        <v>266</v>
      </c>
      <c r="B267" t="s">
        <v>780</v>
      </c>
      <c r="C267" t="s">
        <v>2439</v>
      </c>
      <c r="D267" t="s">
        <v>2457</v>
      </c>
      <c r="E267" t="s">
        <v>2454</v>
      </c>
      <c r="F267">
        <v>1</v>
      </c>
      <c r="H267">
        <f>VLOOKUP(B267,'Выжимка из сводной'!A:D,2)</f>
        <v>4</v>
      </c>
      <c r="I267">
        <f>VLOOKUP(B267,'Выжимка из сводной'!A:D,3)</f>
        <v>4</v>
      </c>
      <c r="J267" t="str">
        <f>VLOOKUP(B267,'Выжимка из сводной'!A:D,4)</f>
        <v xml:space="preserve"> Deltaproteobacteria</v>
      </c>
      <c r="K267">
        <v>0</v>
      </c>
      <c r="L267">
        <f t="shared" si="4"/>
        <v>8</v>
      </c>
    </row>
    <row r="268" spans="1:12" x14ac:dyDescent="0.3">
      <c r="A268">
        <v>267</v>
      </c>
      <c r="B268" t="s">
        <v>1600</v>
      </c>
      <c r="C268" t="s">
        <v>2230</v>
      </c>
      <c r="D268" t="s">
        <v>2457</v>
      </c>
      <c r="E268" t="s">
        <v>2454</v>
      </c>
      <c r="F268">
        <v>1</v>
      </c>
      <c r="H268">
        <f>VLOOKUP(B268,'Выжимка из сводной'!A:D,2)</f>
        <v>4</v>
      </c>
      <c r="I268">
        <f>VLOOKUP(B268,'Выжимка из сводной'!A:D,3)</f>
        <v>4</v>
      </c>
      <c r="J268" t="str">
        <f>VLOOKUP(B268,'Выжимка из сводной'!A:D,4)</f>
        <v xml:space="preserve"> Deltaproteobacteria</v>
      </c>
      <c r="K268">
        <v>0</v>
      </c>
      <c r="L268">
        <f t="shared" si="4"/>
        <v>8</v>
      </c>
    </row>
    <row r="269" spans="1:12" x14ac:dyDescent="0.3">
      <c r="A269">
        <v>268</v>
      </c>
      <c r="B269" t="s">
        <v>1094</v>
      </c>
      <c r="C269" t="s">
        <v>2431</v>
      </c>
      <c r="D269" t="s">
        <v>2457</v>
      </c>
      <c r="E269" t="s">
        <v>2454</v>
      </c>
      <c r="F269">
        <v>1</v>
      </c>
      <c r="H269">
        <f>VLOOKUP(B269,'Выжимка из сводной'!A:D,2)</f>
        <v>1</v>
      </c>
      <c r="I269">
        <f>VLOOKUP(B269,'Выжимка из сводной'!A:D,3)</f>
        <v>2</v>
      </c>
      <c r="J269" t="str">
        <f>VLOOKUP(B269,'Выжимка из сводной'!A:D,4)</f>
        <v xml:space="preserve"> Deltaproteobacteria</v>
      </c>
      <c r="K269">
        <v>0</v>
      </c>
      <c r="L269">
        <f t="shared" si="4"/>
        <v>3</v>
      </c>
    </row>
    <row r="270" spans="1:12" x14ac:dyDescent="0.3">
      <c r="A270">
        <v>269</v>
      </c>
      <c r="B270" t="s">
        <v>1531</v>
      </c>
      <c r="C270" t="s">
        <v>2211</v>
      </c>
      <c r="D270" t="s">
        <v>2457</v>
      </c>
      <c r="E270" t="s">
        <v>2454</v>
      </c>
      <c r="F270">
        <v>1</v>
      </c>
      <c r="H270">
        <f>VLOOKUP(B270,'Выжимка из сводной'!A:D,2)</f>
        <v>9</v>
      </c>
      <c r="I270">
        <f>VLOOKUP(B270,'Выжимка из сводной'!A:D,3)</f>
        <v>9</v>
      </c>
      <c r="J270" t="str">
        <f>VLOOKUP(B270,'Выжимка из сводной'!A:D,4)</f>
        <v xml:space="preserve"> Deltaproteobacteria</v>
      </c>
      <c r="K270">
        <v>0</v>
      </c>
      <c r="L270">
        <f t="shared" si="4"/>
        <v>18</v>
      </c>
    </row>
    <row r="271" spans="1:12" x14ac:dyDescent="0.3">
      <c r="A271">
        <v>270</v>
      </c>
      <c r="B271" t="s">
        <v>1060</v>
      </c>
      <c r="C271" t="s">
        <v>2458</v>
      </c>
      <c r="D271" t="s">
        <v>2459</v>
      </c>
      <c r="E271" t="s">
        <v>2460</v>
      </c>
      <c r="F271">
        <v>1</v>
      </c>
      <c r="H271">
        <f>VLOOKUP(B271,'Выжимка из сводной'!A:D,2)</f>
        <v>2</v>
      </c>
      <c r="I271">
        <f>VLOOKUP(B271,'Выжимка из сводной'!A:D,3)</f>
        <v>3</v>
      </c>
      <c r="J271" t="str">
        <f>VLOOKUP(B271,'Выжимка из сводной'!A:D,4)</f>
        <v xml:space="preserve"> Sphingobacteriia</v>
      </c>
      <c r="K271">
        <v>0</v>
      </c>
      <c r="L271">
        <f t="shared" si="4"/>
        <v>5</v>
      </c>
    </row>
    <row r="272" spans="1:12" x14ac:dyDescent="0.3">
      <c r="A272">
        <v>271</v>
      </c>
      <c r="B272" t="s">
        <v>383</v>
      </c>
      <c r="C272" t="s">
        <v>2279</v>
      </c>
      <c r="D272" t="s">
        <v>2459</v>
      </c>
      <c r="E272" t="s">
        <v>2460</v>
      </c>
      <c r="F272">
        <v>1</v>
      </c>
      <c r="H272">
        <f>VLOOKUP(B272,'Выжимка из сводной'!A:D,2)</f>
        <v>2</v>
      </c>
      <c r="I272">
        <f>VLOOKUP(B272,'Выжимка из сводной'!A:D,3)</f>
        <v>2</v>
      </c>
      <c r="J272" t="str">
        <f>VLOOKUP(B272,'Выжимка из сводной'!A:D,4)</f>
        <v xml:space="preserve"> Alphaproteobacteria</v>
      </c>
      <c r="K272">
        <v>0</v>
      </c>
      <c r="L272">
        <f t="shared" si="4"/>
        <v>4</v>
      </c>
    </row>
    <row r="273" spans="1:12" x14ac:dyDescent="0.3">
      <c r="A273">
        <v>272</v>
      </c>
      <c r="B273" t="s">
        <v>1367</v>
      </c>
      <c r="C273" t="s">
        <v>2406</v>
      </c>
      <c r="D273" t="s">
        <v>2461</v>
      </c>
      <c r="E273" t="s">
        <v>2462</v>
      </c>
      <c r="F273">
        <v>1</v>
      </c>
      <c r="H273">
        <f>VLOOKUP(B273,'Выжимка из сводной'!A:D,2)</f>
        <v>1</v>
      </c>
      <c r="I273">
        <f>VLOOKUP(B273,'Выжимка из сводной'!A:D,3)</f>
        <v>2</v>
      </c>
      <c r="J273" t="str">
        <f>VLOOKUP(B273,'Выжимка из сводной'!A:D,4)</f>
        <v xml:space="preserve"> Flavobacteriia</v>
      </c>
      <c r="K273">
        <v>0</v>
      </c>
      <c r="L273">
        <f t="shared" si="4"/>
        <v>3</v>
      </c>
    </row>
    <row r="274" spans="1:12" x14ac:dyDescent="0.3">
      <c r="A274">
        <v>273</v>
      </c>
      <c r="B274" t="s">
        <v>694</v>
      </c>
      <c r="C274" t="s">
        <v>2463</v>
      </c>
      <c r="D274" t="s">
        <v>2461</v>
      </c>
      <c r="E274" t="s">
        <v>2464</v>
      </c>
      <c r="F274">
        <v>1</v>
      </c>
      <c r="H274">
        <f>VLOOKUP(B274,'Выжимка из сводной'!A:D,2)</f>
        <v>1</v>
      </c>
      <c r="I274">
        <f>VLOOKUP(B274,'Выжимка из сводной'!A:D,3)</f>
        <v>1</v>
      </c>
      <c r="J274">
        <f>VLOOKUP(B274,'Выжимка из сводной'!A:D,4)</f>
        <v>0</v>
      </c>
      <c r="K274">
        <v>0</v>
      </c>
      <c r="L274">
        <f t="shared" si="4"/>
        <v>2</v>
      </c>
    </row>
    <row r="275" spans="1:12" x14ac:dyDescent="0.3">
      <c r="A275">
        <v>274</v>
      </c>
      <c r="B275" t="s">
        <v>197</v>
      </c>
      <c r="C275" t="s">
        <v>2465</v>
      </c>
      <c r="D275" t="s">
        <v>2461</v>
      </c>
      <c r="E275" t="s">
        <v>2464</v>
      </c>
      <c r="F275">
        <v>1</v>
      </c>
      <c r="H275">
        <f>VLOOKUP(B275,'Выжимка из сводной'!A:D,2)</f>
        <v>2</v>
      </c>
      <c r="I275">
        <f>VLOOKUP(B275,'Выжимка из сводной'!A:D,3)</f>
        <v>2</v>
      </c>
      <c r="J275" t="str">
        <f>VLOOKUP(B275,'Выжимка из сводной'!A:D,4)</f>
        <v xml:space="preserve"> Planctomycetia</v>
      </c>
      <c r="K275">
        <v>0</v>
      </c>
      <c r="L275">
        <f t="shared" si="4"/>
        <v>4</v>
      </c>
    </row>
    <row r="276" spans="1:12" x14ac:dyDescent="0.3">
      <c r="A276">
        <v>275</v>
      </c>
      <c r="B276" t="s">
        <v>752</v>
      </c>
      <c r="C276" t="s">
        <v>2169</v>
      </c>
      <c r="D276" t="s">
        <v>2466</v>
      </c>
      <c r="E276" t="s">
        <v>2467</v>
      </c>
      <c r="F276">
        <v>1</v>
      </c>
      <c r="H276">
        <f>VLOOKUP(B276,'Выжимка из сводной'!A:D,2)</f>
        <v>1</v>
      </c>
      <c r="I276">
        <f>VLOOKUP(B276,'Выжимка из сводной'!A:D,3)</f>
        <v>2</v>
      </c>
      <c r="J276" t="str">
        <f>VLOOKUP(B276,'Выжимка из сводной'!A:D,4)</f>
        <v xml:space="preserve"> Opitutae</v>
      </c>
      <c r="K276">
        <v>0</v>
      </c>
      <c r="L276">
        <f t="shared" si="4"/>
        <v>3</v>
      </c>
    </row>
    <row r="277" spans="1:12" x14ac:dyDescent="0.3">
      <c r="A277">
        <v>276</v>
      </c>
      <c r="B277" t="s">
        <v>75</v>
      </c>
      <c r="C277" t="s">
        <v>2246</v>
      </c>
      <c r="D277" t="s">
        <v>2468</v>
      </c>
      <c r="E277" t="s">
        <v>2467</v>
      </c>
      <c r="F277">
        <v>1</v>
      </c>
      <c r="H277">
        <f>VLOOKUP(B277,'Выжимка из сводной'!A:D,2)</f>
        <v>1</v>
      </c>
      <c r="I277">
        <f>VLOOKUP(B277,'Выжимка из сводной'!A:D,3)</f>
        <v>2</v>
      </c>
      <c r="J277" t="str">
        <f>VLOOKUP(B277,'Выжимка из сводной'!A:D,4)</f>
        <v xml:space="preserve"> Gammaproteobacteria</v>
      </c>
      <c r="K277">
        <v>0</v>
      </c>
      <c r="L277">
        <f t="shared" si="4"/>
        <v>3</v>
      </c>
    </row>
    <row r="278" spans="1:12" x14ac:dyDescent="0.3">
      <c r="A278">
        <v>277</v>
      </c>
      <c r="B278" t="s">
        <v>216</v>
      </c>
      <c r="C278" t="s">
        <v>2246</v>
      </c>
      <c r="D278" t="s">
        <v>2468</v>
      </c>
      <c r="E278" t="s">
        <v>2467</v>
      </c>
      <c r="F278">
        <v>1</v>
      </c>
      <c r="H278">
        <f>VLOOKUP(B278,'Выжимка из сводной'!A:D,2)</f>
        <v>1</v>
      </c>
      <c r="I278">
        <f>VLOOKUP(B278,'Выжимка из сводной'!A:D,3)</f>
        <v>2</v>
      </c>
      <c r="J278" t="str">
        <f>VLOOKUP(B278,'Выжимка из сводной'!A:D,4)</f>
        <v xml:space="preserve"> Gammaproteobacteria</v>
      </c>
      <c r="K278">
        <v>0</v>
      </c>
      <c r="L278">
        <f t="shared" si="4"/>
        <v>3</v>
      </c>
    </row>
    <row r="279" spans="1:12" x14ac:dyDescent="0.3">
      <c r="A279">
        <v>278</v>
      </c>
      <c r="B279" t="s">
        <v>321</v>
      </c>
      <c r="C279" t="s">
        <v>2246</v>
      </c>
      <c r="D279" t="s">
        <v>2468</v>
      </c>
      <c r="E279" t="s">
        <v>2467</v>
      </c>
      <c r="F279">
        <v>1</v>
      </c>
      <c r="H279">
        <f>VLOOKUP(B279,'Выжимка из сводной'!A:D,2)</f>
        <v>1</v>
      </c>
      <c r="I279">
        <f>VLOOKUP(B279,'Выжимка из сводной'!A:D,3)</f>
        <v>2</v>
      </c>
      <c r="J279" t="str">
        <f>VLOOKUP(B279,'Выжимка из сводной'!A:D,4)</f>
        <v xml:space="preserve"> Gammaproteobacteria</v>
      </c>
      <c r="K279">
        <v>0</v>
      </c>
      <c r="L279">
        <f t="shared" si="4"/>
        <v>3</v>
      </c>
    </row>
    <row r="280" spans="1:12" x14ac:dyDescent="0.3">
      <c r="A280">
        <v>279</v>
      </c>
      <c r="B280" t="s">
        <v>1110</v>
      </c>
      <c r="C280" t="s">
        <v>2240</v>
      </c>
      <c r="D280" t="s">
        <v>2468</v>
      </c>
      <c r="E280" t="s">
        <v>2467</v>
      </c>
      <c r="F280">
        <v>1</v>
      </c>
      <c r="H280">
        <f>VLOOKUP(B280,'Выжимка из сводной'!A:D,2)</f>
        <v>1</v>
      </c>
      <c r="I280">
        <f>VLOOKUP(B280,'Выжимка из сводной'!A:D,3)</f>
        <v>2</v>
      </c>
      <c r="J280" t="str">
        <f>VLOOKUP(B280,'Выжимка из сводной'!A:D,4)</f>
        <v xml:space="preserve"> Gammaproteobacteria</v>
      </c>
      <c r="K280">
        <v>0</v>
      </c>
      <c r="L280">
        <f t="shared" si="4"/>
        <v>3</v>
      </c>
    </row>
    <row r="281" spans="1:12" x14ac:dyDescent="0.3">
      <c r="A281">
        <v>280</v>
      </c>
      <c r="B281" t="s">
        <v>188</v>
      </c>
      <c r="C281" t="s">
        <v>2208</v>
      </c>
      <c r="D281" t="s">
        <v>2468</v>
      </c>
      <c r="E281" t="s">
        <v>2467</v>
      </c>
      <c r="F281">
        <v>1</v>
      </c>
      <c r="H281">
        <f>VLOOKUP(B281,'Выжимка из сводной'!A:D,2)</f>
        <v>1</v>
      </c>
      <c r="I281">
        <f>VLOOKUP(B281,'Выжимка из сводной'!A:D,3)</f>
        <v>1</v>
      </c>
      <c r="J281" t="str">
        <f>VLOOKUP(B281,'Выжимка из сводной'!A:D,4)</f>
        <v xml:space="preserve"> Deltaproteobacteria</v>
      </c>
      <c r="K281">
        <v>0</v>
      </c>
      <c r="L281">
        <f t="shared" si="4"/>
        <v>2</v>
      </c>
    </row>
    <row r="282" spans="1:12" s="30" customFormat="1" x14ac:dyDescent="0.3">
      <c r="A282">
        <v>281</v>
      </c>
      <c r="B282" s="30" t="s">
        <v>1392</v>
      </c>
      <c r="C282" s="30" t="s">
        <v>2384</v>
      </c>
      <c r="D282" s="30" t="s">
        <v>2468</v>
      </c>
      <c r="E282" s="30" t="s">
        <v>2467</v>
      </c>
      <c r="F282" s="30">
        <v>1</v>
      </c>
      <c r="H282" s="30">
        <f>VLOOKUP(B282,'Выжимка из сводной'!A:D,2)</f>
        <v>1</v>
      </c>
      <c r="I282" s="30">
        <f>VLOOKUP(B282,'Выжимка из сводной'!A:D,3)</f>
        <v>1</v>
      </c>
      <c r="J282" s="30" t="str">
        <f>VLOOKUP(B282,'Выжимка из сводной'!A:D,4)</f>
        <v xml:space="preserve"> Gammaproteobacteria</v>
      </c>
      <c r="K282" s="30">
        <v>1</v>
      </c>
      <c r="L282" s="30">
        <f t="shared" si="4"/>
        <v>2</v>
      </c>
    </row>
    <row r="283" spans="1:12" x14ac:dyDescent="0.3">
      <c r="A283">
        <v>282</v>
      </c>
      <c r="B283" t="s">
        <v>112</v>
      </c>
      <c r="C283" t="s">
        <v>2393</v>
      </c>
      <c r="D283" t="s">
        <v>2468</v>
      </c>
      <c r="E283" t="s">
        <v>2467</v>
      </c>
      <c r="F283">
        <v>1</v>
      </c>
      <c r="H283">
        <f>VLOOKUP(B283,'Выжимка из сводной'!A:D,2)</f>
        <v>1</v>
      </c>
      <c r="I283">
        <f>VLOOKUP(B283,'Выжимка из сводной'!A:D,3)</f>
        <v>1</v>
      </c>
      <c r="J283" t="str">
        <f>VLOOKUP(B283,'Выжимка из сводной'!A:D,4)</f>
        <v xml:space="preserve"> Flavobacteriia</v>
      </c>
      <c r="K283">
        <v>0</v>
      </c>
      <c r="L283">
        <f t="shared" si="4"/>
        <v>2</v>
      </c>
    </row>
    <row r="284" spans="1:12" x14ac:dyDescent="0.3">
      <c r="A284">
        <v>283</v>
      </c>
      <c r="B284" t="s">
        <v>1398</v>
      </c>
      <c r="C284" t="s">
        <v>2401</v>
      </c>
      <c r="D284" t="s">
        <v>2468</v>
      </c>
      <c r="E284" t="s">
        <v>2467</v>
      </c>
      <c r="F284">
        <v>1</v>
      </c>
      <c r="H284">
        <f>VLOOKUP(B284,'Выжимка из сводной'!A:D,2)</f>
        <v>1</v>
      </c>
      <c r="I284">
        <f>VLOOKUP(B284,'Выжимка из сводной'!A:D,3)</f>
        <v>1</v>
      </c>
      <c r="J284" t="str">
        <f>VLOOKUP(B284,'Выжимка из сводной'!A:D,4)</f>
        <v xml:space="preserve"> Solibacteres</v>
      </c>
      <c r="K284">
        <v>0</v>
      </c>
      <c r="L284">
        <f t="shared" si="4"/>
        <v>2</v>
      </c>
    </row>
    <row r="285" spans="1:12" x14ac:dyDescent="0.3">
      <c r="A285">
        <v>284</v>
      </c>
      <c r="B285" t="s">
        <v>1068</v>
      </c>
      <c r="C285" t="s">
        <v>2469</v>
      </c>
      <c r="D285" t="s">
        <v>2468</v>
      </c>
      <c r="E285" t="s">
        <v>2467</v>
      </c>
      <c r="F285">
        <v>1</v>
      </c>
      <c r="H285">
        <f>VLOOKUP(B285,'Выжимка из сводной'!A:D,2)</f>
        <v>1</v>
      </c>
      <c r="I285">
        <f>VLOOKUP(B285,'Выжимка из сводной'!A:D,3)</f>
        <v>2</v>
      </c>
      <c r="J285" t="str">
        <f>VLOOKUP(B285,'Выжимка из сводной'!A:D,4)</f>
        <v xml:space="preserve"> Flavobacteriia</v>
      </c>
      <c r="K285">
        <v>0</v>
      </c>
      <c r="L285">
        <f t="shared" si="4"/>
        <v>3</v>
      </c>
    </row>
    <row r="286" spans="1:12" x14ac:dyDescent="0.3">
      <c r="A286">
        <v>285</v>
      </c>
      <c r="B286" t="s">
        <v>577</v>
      </c>
      <c r="C286" t="s">
        <v>2169</v>
      </c>
      <c r="D286" t="s">
        <v>2468</v>
      </c>
      <c r="E286" t="s">
        <v>2470</v>
      </c>
      <c r="F286">
        <v>1</v>
      </c>
      <c r="H286">
        <f>VLOOKUP(B286,'Выжимка из сводной'!A:D,2)</f>
        <v>2</v>
      </c>
      <c r="I286">
        <f>VLOOKUP(B286,'Выжимка из сводной'!A:D,3)</f>
        <v>2</v>
      </c>
      <c r="J286" t="str">
        <f>VLOOKUP(B286,'Выжимка из сводной'!A:D,4)</f>
        <v xml:space="preserve"> Verrucomicrobiae</v>
      </c>
      <c r="K286">
        <v>0</v>
      </c>
      <c r="L286">
        <f t="shared" si="4"/>
        <v>4</v>
      </c>
    </row>
    <row r="287" spans="1:12" x14ac:dyDescent="0.3">
      <c r="A287">
        <v>286</v>
      </c>
      <c r="B287" t="s">
        <v>1130</v>
      </c>
      <c r="C287" t="s">
        <v>2471</v>
      </c>
      <c r="D287" t="s">
        <v>2472</v>
      </c>
      <c r="E287" t="s">
        <v>2470</v>
      </c>
      <c r="F287">
        <v>1</v>
      </c>
      <c r="H287">
        <f>VLOOKUP(B287,'Выжимка из сводной'!A:D,2)</f>
        <v>2</v>
      </c>
      <c r="I287">
        <f>VLOOKUP(B287,'Выжимка из сводной'!A:D,3)</f>
        <v>2</v>
      </c>
      <c r="J287" t="str">
        <f>VLOOKUP(B287,'Выжимка из сводной'!A:D,4)</f>
        <v xml:space="preserve"> Deltaproteobacteria</v>
      </c>
      <c r="K287">
        <v>0</v>
      </c>
      <c r="L287">
        <f t="shared" si="4"/>
        <v>4</v>
      </c>
    </row>
    <row r="288" spans="1:12" x14ac:dyDescent="0.3">
      <c r="A288">
        <v>287</v>
      </c>
      <c r="B288" t="s">
        <v>892</v>
      </c>
      <c r="C288" t="s">
        <v>2473</v>
      </c>
      <c r="D288" t="s">
        <v>2472</v>
      </c>
      <c r="E288" t="s">
        <v>2470</v>
      </c>
      <c r="F288">
        <v>1</v>
      </c>
      <c r="H288">
        <f>VLOOKUP(B288,'Выжимка из сводной'!A:D,2)</f>
        <v>1</v>
      </c>
      <c r="I288">
        <f>VLOOKUP(B288,'Выжимка из сводной'!A:D,3)</f>
        <v>1</v>
      </c>
      <c r="J288" t="str">
        <f>VLOOKUP(B288,'Выжимка из сводной'!A:D,4)</f>
        <v xml:space="preserve"> Deferribacterales</v>
      </c>
      <c r="K288">
        <v>0</v>
      </c>
      <c r="L288">
        <f t="shared" si="4"/>
        <v>2</v>
      </c>
    </row>
    <row r="289" spans="1:12" x14ac:dyDescent="0.3">
      <c r="A289">
        <v>288</v>
      </c>
      <c r="B289" t="s">
        <v>544</v>
      </c>
      <c r="C289" t="s">
        <v>2422</v>
      </c>
      <c r="D289" t="s">
        <v>2472</v>
      </c>
      <c r="E289" t="s">
        <v>2474</v>
      </c>
      <c r="F289">
        <v>1</v>
      </c>
      <c r="H289">
        <f>VLOOKUP(B289,'Выжимка из сводной'!A:D,2)</f>
        <v>2</v>
      </c>
      <c r="I289">
        <f>VLOOKUP(B289,'Выжимка из сводной'!A:D,3)</f>
        <v>2</v>
      </c>
      <c r="J289" t="str">
        <f>VLOOKUP(B289,'Выжимка из сводной'!A:D,4)</f>
        <v xml:space="preserve"> Thermomicrobiales</v>
      </c>
      <c r="K289">
        <v>0</v>
      </c>
      <c r="L289">
        <f t="shared" si="4"/>
        <v>4</v>
      </c>
    </row>
    <row r="290" spans="1:12" x14ac:dyDescent="0.3">
      <c r="A290">
        <v>289</v>
      </c>
      <c r="B290" t="s">
        <v>1302</v>
      </c>
      <c r="C290" t="s">
        <v>2169</v>
      </c>
      <c r="D290" t="s">
        <v>2475</v>
      </c>
      <c r="E290" t="s">
        <v>2474</v>
      </c>
      <c r="F290">
        <v>1</v>
      </c>
      <c r="H290">
        <f>VLOOKUP(B290,'Выжимка из сводной'!A:D,2)</f>
        <v>1</v>
      </c>
      <c r="I290">
        <f>VLOOKUP(B290,'Выжимка из сводной'!A:D,3)</f>
        <v>3</v>
      </c>
      <c r="J290" t="str">
        <f>VLOOKUP(B290,'Выжимка из сводной'!A:D,4)</f>
        <v xml:space="preserve"> Spirochaetales</v>
      </c>
      <c r="K290">
        <v>0</v>
      </c>
      <c r="L290">
        <f t="shared" si="4"/>
        <v>4</v>
      </c>
    </row>
    <row r="291" spans="1:12" x14ac:dyDescent="0.3">
      <c r="A291">
        <v>290</v>
      </c>
      <c r="B291" t="s">
        <v>293</v>
      </c>
      <c r="C291" t="s">
        <v>2476</v>
      </c>
      <c r="D291" t="s">
        <v>2475</v>
      </c>
      <c r="E291" t="s">
        <v>2474</v>
      </c>
      <c r="F291">
        <v>1</v>
      </c>
      <c r="H291">
        <f>VLOOKUP(B291,'Выжимка из сводной'!A:D,2)</f>
        <v>1</v>
      </c>
      <c r="I291">
        <f>VLOOKUP(B291,'Выжимка из сводной'!A:D,3)</f>
        <v>2</v>
      </c>
      <c r="J291" t="str">
        <f>VLOOKUP(B291,'Выжимка из сводной'!A:D,4)</f>
        <v xml:space="preserve"> Flavobacteriia</v>
      </c>
      <c r="K291">
        <v>0</v>
      </c>
      <c r="L291">
        <f t="shared" si="4"/>
        <v>3</v>
      </c>
    </row>
    <row r="292" spans="1:12" x14ac:dyDescent="0.3">
      <c r="A292">
        <v>291</v>
      </c>
      <c r="B292" t="s">
        <v>287</v>
      </c>
      <c r="C292" t="s">
        <v>2226</v>
      </c>
      <c r="D292" t="s">
        <v>2475</v>
      </c>
      <c r="E292" t="s">
        <v>2474</v>
      </c>
      <c r="F292">
        <v>1</v>
      </c>
      <c r="H292">
        <f>VLOOKUP(B292,'Выжимка из сводной'!A:D,2)</f>
        <v>1</v>
      </c>
      <c r="I292">
        <f>VLOOKUP(B292,'Выжимка из сводной'!A:D,3)</f>
        <v>2</v>
      </c>
      <c r="J292" t="str">
        <f>VLOOKUP(B292,'Выжимка из сводной'!A:D,4)</f>
        <v xml:space="preserve"> Gammaproteobacteria</v>
      </c>
      <c r="K292">
        <v>0</v>
      </c>
      <c r="L292">
        <f t="shared" si="4"/>
        <v>3</v>
      </c>
    </row>
    <row r="293" spans="1:12" x14ac:dyDescent="0.3">
      <c r="A293">
        <v>292</v>
      </c>
      <c r="B293" t="s">
        <v>512</v>
      </c>
      <c r="C293" t="s">
        <v>2477</v>
      </c>
      <c r="D293" t="s">
        <v>2475</v>
      </c>
      <c r="E293" t="s">
        <v>2474</v>
      </c>
      <c r="F293">
        <v>1</v>
      </c>
      <c r="H293">
        <f>VLOOKUP(B293,'Выжимка из сводной'!A:D,2)</f>
        <v>1</v>
      </c>
      <c r="I293">
        <f>VLOOKUP(B293,'Выжимка из сводной'!A:D,3)</f>
        <v>1</v>
      </c>
      <c r="J293" t="str">
        <f>VLOOKUP(B293,'Выжимка из сводной'!A:D,4)</f>
        <v xml:space="preserve"> Chloroflexia</v>
      </c>
      <c r="K293">
        <v>0</v>
      </c>
      <c r="L293">
        <f t="shared" si="4"/>
        <v>2</v>
      </c>
    </row>
    <row r="294" spans="1:12" s="30" customFormat="1" x14ac:dyDescent="0.3">
      <c r="A294">
        <v>293</v>
      </c>
      <c r="B294" s="30" t="s">
        <v>1620</v>
      </c>
      <c r="C294" s="30" t="s">
        <v>2478</v>
      </c>
      <c r="D294" s="30" t="s">
        <v>2475</v>
      </c>
      <c r="E294" s="30" t="s">
        <v>2474</v>
      </c>
      <c r="F294" s="30">
        <v>1</v>
      </c>
      <c r="H294" s="30">
        <f>VLOOKUP(B294,'Выжимка из сводной'!A:D,2)</f>
        <v>1</v>
      </c>
      <c r="I294" s="30">
        <f>VLOOKUP(B294,'Выжимка из сводной'!A:D,3)</f>
        <v>1</v>
      </c>
      <c r="J294" s="30" t="str">
        <f>VLOOKUP(B294,'Выжимка из сводной'!A:D,4)</f>
        <v xml:space="preserve"> Gammaproteobacteria</v>
      </c>
      <c r="K294" s="30">
        <v>1</v>
      </c>
      <c r="L294" s="30">
        <f t="shared" si="4"/>
        <v>2</v>
      </c>
    </row>
    <row r="295" spans="1:12" x14ac:dyDescent="0.3">
      <c r="A295">
        <v>294</v>
      </c>
      <c r="B295" t="s">
        <v>391</v>
      </c>
      <c r="C295" t="s">
        <v>2479</v>
      </c>
      <c r="D295" t="s">
        <v>2480</v>
      </c>
      <c r="E295" t="s">
        <v>2481</v>
      </c>
      <c r="F295">
        <v>1</v>
      </c>
      <c r="H295">
        <f>VLOOKUP(B295,'Выжимка из сводной'!A:D,2)</f>
        <v>1</v>
      </c>
      <c r="I295">
        <f>VLOOKUP(B295,'Выжимка из сводной'!A:D,3)</f>
        <v>2</v>
      </c>
      <c r="J295" t="str">
        <f>VLOOKUP(B295,'Выжимка из сводной'!A:D,4)</f>
        <v xml:space="preserve"> Deltaproteobacteria</v>
      </c>
      <c r="K295">
        <v>0</v>
      </c>
      <c r="L295">
        <f t="shared" si="4"/>
        <v>3</v>
      </c>
    </row>
    <row r="296" spans="1:12" x14ac:dyDescent="0.3">
      <c r="A296">
        <v>295</v>
      </c>
      <c r="B296" t="s">
        <v>622</v>
      </c>
      <c r="C296" t="s">
        <v>2208</v>
      </c>
      <c r="D296" t="s">
        <v>2480</v>
      </c>
      <c r="E296" t="s">
        <v>2481</v>
      </c>
      <c r="F296">
        <v>1</v>
      </c>
      <c r="H296">
        <f>VLOOKUP(B296,'Выжимка из сводной'!A:D,2)</f>
        <v>1</v>
      </c>
      <c r="I296">
        <f>VLOOKUP(B296,'Выжимка из сводной'!A:D,3)</f>
        <v>1</v>
      </c>
      <c r="J296" t="str">
        <f>VLOOKUP(B296,'Выжимка из сводной'!A:D,4)</f>
        <v xml:space="preserve"> Deltaproteobacteria</v>
      </c>
      <c r="K296">
        <v>0</v>
      </c>
      <c r="L296">
        <f t="shared" si="4"/>
        <v>2</v>
      </c>
    </row>
    <row r="297" spans="1:12" x14ac:dyDescent="0.3">
      <c r="A297">
        <v>296</v>
      </c>
      <c r="B297" t="s">
        <v>562</v>
      </c>
      <c r="C297" t="s">
        <v>2439</v>
      </c>
      <c r="D297" t="s">
        <v>2480</v>
      </c>
      <c r="E297" t="s">
        <v>2482</v>
      </c>
      <c r="F297">
        <v>1</v>
      </c>
      <c r="H297">
        <f>VLOOKUP(B297,'Выжимка из сводной'!A:D,2)</f>
        <v>1</v>
      </c>
      <c r="I297">
        <f>VLOOKUP(B297,'Выжимка из сводной'!A:D,3)</f>
        <v>2</v>
      </c>
      <c r="J297" t="str">
        <f>VLOOKUP(B297,'Выжимка из сводной'!A:D,4)</f>
        <v xml:space="preserve"> Deltaproteobacteria</v>
      </c>
      <c r="K297">
        <v>0</v>
      </c>
      <c r="L297">
        <f t="shared" si="4"/>
        <v>3</v>
      </c>
    </row>
    <row r="298" spans="1:12" x14ac:dyDescent="0.3">
      <c r="A298">
        <v>297</v>
      </c>
      <c r="B298" t="s">
        <v>790</v>
      </c>
      <c r="C298" t="s">
        <v>2228</v>
      </c>
      <c r="D298" t="s">
        <v>2483</v>
      </c>
      <c r="E298" t="s">
        <v>2482</v>
      </c>
      <c r="F298">
        <v>1</v>
      </c>
      <c r="H298">
        <f>VLOOKUP(B298,'Выжимка из сводной'!A:D,2)</f>
        <v>9</v>
      </c>
      <c r="I298">
        <f>VLOOKUP(B298,'Выжимка из сводной'!A:D,3)</f>
        <v>9</v>
      </c>
      <c r="J298" t="str">
        <f>VLOOKUP(B298,'Выжимка из сводной'!A:D,4)</f>
        <v xml:space="preserve"> Deltaproteobacteria</v>
      </c>
      <c r="K298">
        <v>0</v>
      </c>
      <c r="L298">
        <f t="shared" si="4"/>
        <v>18</v>
      </c>
    </row>
    <row r="299" spans="1:12" x14ac:dyDescent="0.3">
      <c r="A299">
        <v>298</v>
      </c>
      <c r="B299" t="s">
        <v>1590</v>
      </c>
      <c r="C299" t="s">
        <v>2218</v>
      </c>
      <c r="D299" t="s">
        <v>2483</v>
      </c>
      <c r="E299" t="s">
        <v>2482</v>
      </c>
      <c r="F299">
        <v>1</v>
      </c>
      <c r="H299">
        <f>VLOOKUP(B299,'Выжимка из сводной'!A:D,2)</f>
        <v>9</v>
      </c>
      <c r="I299">
        <f>VLOOKUP(B299,'Выжимка из сводной'!A:D,3)</f>
        <v>9</v>
      </c>
      <c r="J299" t="str">
        <f>VLOOKUP(B299,'Выжимка из сводной'!A:D,4)</f>
        <v xml:space="preserve"> Deltaproteobacteria</v>
      </c>
      <c r="K299">
        <v>0</v>
      </c>
      <c r="L299">
        <f t="shared" si="4"/>
        <v>18</v>
      </c>
    </row>
    <row r="300" spans="1:12" x14ac:dyDescent="0.3">
      <c r="A300">
        <v>299</v>
      </c>
      <c r="B300" t="s">
        <v>1199</v>
      </c>
      <c r="C300" t="s">
        <v>2169</v>
      </c>
      <c r="D300" t="s">
        <v>2483</v>
      </c>
      <c r="E300" t="s">
        <v>2482</v>
      </c>
      <c r="F300">
        <v>1</v>
      </c>
      <c r="H300">
        <f>VLOOKUP(B300,'Выжимка из сводной'!A:D,2)</f>
        <v>1</v>
      </c>
      <c r="I300">
        <f>VLOOKUP(B300,'Выжимка из сводной'!A:D,3)</f>
        <v>2</v>
      </c>
      <c r="J300" t="str">
        <f>VLOOKUP(B300,'Выжимка из сводной'!A:D,4)</f>
        <v xml:space="preserve"> Flavobacteriia</v>
      </c>
      <c r="K300">
        <v>0</v>
      </c>
      <c r="L300">
        <f t="shared" si="4"/>
        <v>3</v>
      </c>
    </row>
    <row r="301" spans="1:12" x14ac:dyDescent="0.3">
      <c r="A301">
        <v>300</v>
      </c>
      <c r="B301" t="s">
        <v>1365</v>
      </c>
      <c r="C301" t="s">
        <v>2484</v>
      </c>
      <c r="D301" t="s">
        <v>2483</v>
      </c>
      <c r="E301" t="s">
        <v>2294</v>
      </c>
      <c r="F301">
        <v>1</v>
      </c>
      <c r="H301">
        <f>VLOOKUP(B301,'Выжимка из сводной'!A:D,2)</f>
        <v>1</v>
      </c>
      <c r="I301">
        <f>VLOOKUP(B301,'Выжимка из сводной'!A:D,3)</f>
        <v>1</v>
      </c>
      <c r="J301" t="str">
        <f>VLOOKUP(B301,'Выжимка из сводной'!A:D,4)</f>
        <v xml:space="preserve"> Deltaproteobacteria</v>
      </c>
      <c r="K301">
        <v>0</v>
      </c>
      <c r="L301">
        <f t="shared" si="4"/>
        <v>2</v>
      </c>
    </row>
    <row r="302" spans="1:12" x14ac:dyDescent="0.3">
      <c r="A302">
        <v>301</v>
      </c>
      <c r="B302" t="s">
        <v>605</v>
      </c>
      <c r="C302" t="s">
        <v>2485</v>
      </c>
      <c r="D302" t="s">
        <v>2486</v>
      </c>
      <c r="E302" t="s">
        <v>2294</v>
      </c>
      <c r="F302">
        <v>1</v>
      </c>
      <c r="H302">
        <f>VLOOKUP(B302,'Выжимка из сводной'!A:D,2)</f>
        <v>1</v>
      </c>
      <c r="I302">
        <f>VLOOKUP(B302,'Выжимка из сводной'!A:D,3)</f>
        <v>2</v>
      </c>
      <c r="J302" t="str">
        <f>VLOOKUP(B302,'Выжимка из сводной'!A:D,4)</f>
        <v xml:space="preserve"> Alphaproteobacteria</v>
      </c>
      <c r="K302">
        <v>0</v>
      </c>
      <c r="L302">
        <f t="shared" si="4"/>
        <v>3</v>
      </c>
    </row>
    <row r="303" spans="1:12" x14ac:dyDescent="0.3">
      <c r="A303">
        <v>302</v>
      </c>
      <c r="B303" t="s">
        <v>583</v>
      </c>
      <c r="C303" t="s">
        <v>2487</v>
      </c>
      <c r="D303" t="s">
        <v>2486</v>
      </c>
      <c r="E303" t="s">
        <v>2294</v>
      </c>
      <c r="F303">
        <v>1</v>
      </c>
      <c r="H303">
        <f>VLOOKUP(B303,'Выжимка из сводной'!A:D,2)</f>
        <v>1</v>
      </c>
      <c r="I303">
        <f>VLOOKUP(B303,'Выжимка из сводной'!A:D,3)</f>
        <v>2</v>
      </c>
      <c r="J303" t="str">
        <f>VLOOKUP(B303,'Выжимка из сводной'!A:D,4)</f>
        <v xml:space="preserve"> Flavobacteriia.</v>
      </c>
      <c r="K303">
        <v>0</v>
      </c>
      <c r="L303">
        <f t="shared" si="4"/>
        <v>3</v>
      </c>
    </row>
    <row r="304" spans="1:12" x14ac:dyDescent="0.3">
      <c r="A304">
        <v>303</v>
      </c>
      <c r="B304" t="s">
        <v>350</v>
      </c>
      <c r="C304" t="s">
        <v>2246</v>
      </c>
      <c r="D304" t="s">
        <v>2488</v>
      </c>
      <c r="E304" t="s">
        <v>2489</v>
      </c>
      <c r="F304">
        <v>1</v>
      </c>
      <c r="H304">
        <f>VLOOKUP(B304,'Выжимка из сводной'!A:D,2)</f>
        <v>2</v>
      </c>
      <c r="I304">
        <f>VLOOKUP(B304,'Выжимка из сводной'!A:D,3)</f>
        <v>2</v>
      </c>
      <c r="J304" t="str">
        <f>VLOOKUP(B304,'Выжимка из сводной'!A:D,4)</f>
        <v xml:space="preserve"> Gammaproteobacteria</v>
      </c>
      <c r="K304">
        <v>0</v>
      </c>
      <c r="L304">
        <f t="shared" si="4"/>
        <v>4</v>
      </c>
    </row>
    <row r="305" spans="1:12" x14ac:dyDescent="0.3">
      <c r="A305">
        <v>304</v>
      </c>
      <c r="B305" t="s">
        <v>352</v>
      </c>
      <c r="C305" t="s">
        <v>2226</v>
      </c>
      <c r="D305" t="s">
        <v>2488</v>
      </c>
      <c r="E305" t="s">
        <v>2489</v>
      </c>
      <c r="F305">
        <v>1</v>
      </c>
      <c r="H305">
        <f>VLOOKUP(B305,'Выжимка из сводной'!A:D,2)</f>
        <v>1</v>
      </c>
      <c r="I305">
        <f>VLOOKUP(B305,'Выжимка из сводной'!A:D,3)</f>
        <v>2</v>
      </c>
      <c r="J305" t="str">
        <f>VLOOKUP(B305,'Выжимка из сводной'!A:D,4)</f>
        <v xml:space="preserve"> Gammaproteobacteria</v>
      </c>
      <c r="K305">
        <v>0</v>
      </c>
      <c r="L305">
        <f t="shared" si="4"/>
        <v>3</v>
      </c>
    </row>
    <row r="306" spans="1:12" x14ac:dyDescent="0.3">
      <c r="A306">
        <v>305</v>
      </c>
      <c r="B306" t="s">
        <v>756</v>
      </c>
      <c r="C306" t="s">
        <v>2490</v>
      </c>
      <c r="D306" t="s">
        <v>2488</v>
      </c>
      <c r="E306" t="s">
        <v>2489</v>
      </c>
      <c r="F306">
        <v>1</v>
      </c>
      <c r="H306">
        <f>VLOOKUP(B306,'Выжимка из сводной'!A:D,2)</f>
        <v>1</v>
      </c>
      <c r="I306">
        <f>VLOOKUP(B306,'Выжимка из сводной'!A:D,3)</f>
        <v>1</v>
      </c>
      <c r="J306" t="str">
        <f>VLOOKUP(B306,'Выжимка из сводной'!A:D,4)</f>
        <v xml:space="preserve"> Candidatus Methylomirabilis.</v>
      </c>
      <c r="K306">
        <v>0</v>
      </c>
      <c r="L306">
        <f t="shared" si="4"/>
        <v>2</v>
      </c>
    </row>
    <row r="307" spans="1:12" x14ac:dyDescent="0.3">
      <c r="A307">
        <v>306</v>
      </c>
      <c r="B307" t="s">
        <v>387</v>
      </c>
      <c r="C307" t="s">
        <v>2491</v>
      </c>
      <c r="D307" t="s">
        <v>2488</v>
      </c>
      <c r="E307" t="s">
        <v>2489</v>
      </c>
      <c r="F307">
        <v>1</v>
      </c>
      <c r="H307">
        <f>VLOOKUP(B307,'Выжимка из сводной'!A:D,2)</f>
        <v>2</v>
      </c>
      <c r="I307">
        <f>VLOOKUP(B307,'Выжимка из сводной'!A:D,3)</f>
        <v>2</v>
      </c>
      <c r="J307" t="str">
        <f>VLOOKUP(B307,'Выжимка из сводной'!A:D,4)</f>
        <v xml:space="preserve"> Verrucomicrobiae</v>
      </c>
      <c r="K307">
        <v>0</v>
      </c>
      <c r="L307">
        <f t="shared" si="4"/>
        <v>4</v>
      </c>
    </row>
    <row r="308" spans="1:12" x14ac:dyDescent="0.3">
      <c r="A308">
        <v>307</v>
      </c>
      <c r="B308" t="s">
        <v>1319</v>
      </c>
      <c r="C308" t="s">
        <v>2492</v>
      </c>
      <c r="D308" t="s">
        <v>2488</v>
      </c>
      <c r="E308" t="s">
        <v>2489</v>
      </c>
      <c r="F308">
        <v>1</v>
      </c>
      <c r="H308">
        <f>VLOOKUP(B308,'Выжимка из сводной'!A:D,2)</f>
        <v>2</v>
      </c>
      <c r="I308">
        <f>VLOOKUP(B308,'Выжимка из сводной'!A:D,3)</f>
        <v>4</v>
      </c>
      <c r="J308" t="str">
        <f>VLOOKUP(B308,'Выжимка из сводной'!A:D,4)</f>
        <v xml:space="preserve"> Candidatus Acetothermum.</v>
      </c>
      <c r="K308">
        <v>0</v>
      </c>
      <c r="L308">
        <f t="shared" si="4"/>
        <v>6</v>
      </c>
    </row>
    <row r="309" spans="1:12" x14ac:dyDescent="0.3">
      <c r="A309">
        <v>308</v>
      </c>
      <c r="B309" t="s">
        <v>1280</v>
      </c>
      <c r="C309" t="s">
        <v>2169</v>
      </c>
      <c r="D309" t="s">
        <v>2493</v>
      </c>
      <c r="E309" t="s">
        <v>2494</v>
      </c>
      <c r="F309">
        <v>1</v>
      </c>
      <c r="H309">
        <f>VLOOKUP(B309,'Выжимка из сводной'!A:D,2)</f>
        <v>1</v>
      </c>
      <c r="I309">
        <f>VLOOKUP(B309,'Выжимка из сводной'!A:D,3)</f>
        <v>2</v>
      </c>
      <c r="J309">
        <f>VLOOKUP(B309,'Выжимка из сводной'!A:D,4)</f>
        <v>0</v>
      </c>
      <c r="K309">
        <v>0</v>
      </c>
      <c r="L309">
        <f t="shared" si="4"/>
        <v>3</v>
      </c>
    </row>
    <row r="310" spans="1:12" x14ac:dyDescent="0.3">
      <c r="A310">
        <v>309</v>
      </c>
      <c r="B310" t="s">
        <v>406</v>
      </c>
      <c r="C310" t="s">
        <v>2208</v>
      </c>
      <c r="D310" t="s">
        <v>2493</v>
      </c>
      <c r="E310" t="s">
        <v>2494</v>
      </c>
      <c r="F310">
        <v>1</v>
      </c>
      <c r="H310">
        <f>VLOOKUP(B310,'Выжимка из сводной'!A:D,2)</f>
        <v>1</v>
      </c>
      <c r="I310">
        <f>VLOOKUP(B310,'Выжимка из сводной'!A:D,3)</f>
        <v>1</v>
      </c>
      <c r="J310" t="str">
        <f>VLOOKUP(B310,'Выжимка из сводной'!A:D,4)</f>
        <v xml:space="preserve"> Deltaproteobacteria</v>
      </c>
      <c r="K310">
        <v>0</v>
      </c>
      <c r="L310">
        <f t="shared" si="4"/>
        <v>2</v>
      </c>
    </row>
    <row r="311" spans="1:12" x14ac:dyDescent="0.3">
      <c r="A311">
        <v>310</v>
      </c>
      <c r="B311" t="s">
        <v>1195</v>
      </c>
      <c r="C311" t="s">
        <v>2495</v>
      </c>
      <c r="D311" t="s">
        <v>2493</v>
      </c>
      <c r="E311" t="s">
        <v>2494</v>
      </c>
      <c r="F311">
        <v>1</v>
      </c>
      <c r="H311">
        <f>VLOOKUP(B311,'Выжимка из сводной'!A:D,2)</f>
        <v>1</v>
      </c>
      <c r="I311">
        <f>VLOOKUP(B311,'Выжимка из сводной'!A:D,3)</f>
        <v>3</v>
      </c>
      <c r="J311" t="str">
        <f>VLOOKUP(B311,'Выжимка из сводной'!A:D,4)</f>
        <v xml:space="preserve"> Flavobacteriia</v>
      </c>
      <c r="K311">
        <v>0</v>
      </c>
      <c r="L311">
        <f t="shared" si="4"/>
        <v>4</v>
      </c>
    </row>
    <row r="312" spans="1:12" x14ac:dyDescent="0.3">
      <c r="A312">
        <v>311</v>
      </c>
      <c r="B312" t="s">
        <v>358</v>
      </c>
      <c r="C312" t="s">
        <v>2246</v>
      </c>
      <c r="D312" t="s">
        <v>2496</v>
      </c>
      <c r="E312" t="s">
        <v>2497</v>
      </c>
      <c r="F312">
        <v>1</v>
      </c>
      <c r="H312">
        <f>VLOOKUP(B312,'Выжимка из сводной'!A:D,2)</f>
        <v>1</v>
      </c>
      <c r="I312">
        <f>VLOOKUP(B312,'Выжимка из сводной'!A:D,3)</f>
        <v>2</v>
      </c>
      <c r="J312" t="str">
        <f>VLOOKUP(B312,'Выжимка из сводной'!A:D,4)</f>
        <v xml:space="preserve"> Gammaproteobacteria</v>
      </c>
      <c r="K312">
        <v>0</v>
      </c>
      <c r="L312">
        <f t="shared" si="4"/>
        <v>3</v>
      </c>
    </row>
    <row r="313" spans="1:12" x14ac:dyDescent="0.3">
      <c r="A313">
        <v>312</v>
      </c>
      <c r="B313" t="s">
        <v>904</v>
      </c>
      <c r="C313" t="s">
        <v>2471</v>
      </c>
      <c r="D313" t="s">
        <v>2496</v>
      </c>
      <c r="E313" t="s">
        <v>2497</v>
      </c>
      <c r="F313">
        <v>1</v>
      </c>
      <c r="H313">
        <f>VLOOKUP(B313,'Выжимка из сводной'!A:D,2)</f>
        <v>2</v>
      </c>
      <c r="I313">
        <f>VLOOKUP(B313,'Выжимка из сводной'!A:D,3)</f>
        <v>2</v>
      </c>
      <c r="J313" t="str">
        <f>VLOOKUP(B313,'Выжимка из сводной'!A:D,4)</f>
        <v xml:space="preserve"> Deltaproteobacteria</v>
      </c>
      <c r="K313">
        <v>0</v>
      </c>
      <c r="L313">
        <f t="shared" si="4"/>
        <v>4</v>
      </c>
    </row>
    <row r="314" spans="1:12" x14ac:dyDescent="0.3">
      <c r="A314">
        <v>313</v>
      </c>
      <c r="B314" t="s">
        <v>335</v>
      </c>
      <c r="C314" t="s">
        <v>2477</v>
      </c>
      <c r="D314" t="s">
        <v>2496</v>
      </c>
      <c r="E314" t="s">
        <v>2497</v>
      </c>
      <c r="F314">
        <v>1</v>
      </c>
      <c r="H314">
        <f>VLOOKUP(B314,'Выжимка из сводной'!A:D,2)</f>
        <v>2</v>
      </c>
      <c r="I314">
        <f>VLOOKUP(B314,'Выжимка из сводной'!A:D,3)</f>
        <v>2</v>
      </c>
      <c r="J314" t="str">
        <f>VLOOKUP(B314,'Выжимка из сводной'!A:D,4)</f>
        <v xml:space="preserve"> Chloroflexia</v>
      </c>
      <c r="K314">
        <v>0</v>
      </c>
      <c r="L314">
        <f t="shared" si="4"/>
        <v>4</v>
      </c>
    </row>
    <row r="315" spans="1:12" x14ac:dyDescent="0.3">
      <c r="A315">
        <v>314</v>
      </c>
      <c r="B315" t="s">
        <v>546</v>
      </c>
      <c r="C315" t="s">
        <v>2477</v>
      </c>
      <c r="D315" t="s">
        <v>2496</v>
      </c>
      <c r="E315" t="s">
        <v>2497</v>
      </c>
      <c r="F315">
        <v>1</v>
      </c>
      <c r="H315">
        <f>VLOOKUP(B315,'Выжимка из сводной'!A:D,2)</f>
        <v>2</v>
      </c>
      <c r="I315">
        <f>VLOOKUP(B315,'Выжимка из сводной'!A:D,3)</f>
        <v>2</v>
      </c>
      <c r="J315" t="str">
        <f>VLOOKUP(B315,'Выжимка из сводной'!A:D,4)</f>
        <v xml:space="preserve"> Chloroflexia</v>
      </c>
      <c r="K315">
        <v>0</v>
      </c>
      <c r="L315">
        <f t="shared" si="4"/>
        <v>4</v>
      </c>
    </row>
    <row r="316" spans="1:12" x14ac:dyDescent="0.3">
      <c r="A316">
        <v>315</v>
      </c>
      <c r="B316" t="s">
        <v>337</v>
      </c>
      <c r="C316" t="s">
        <v>2498</v>
      </c>
      <c r="D316" t="s">
        <v>2496</v>
      </c>
      <c r="E316" t="s">
        <v>2497</v>
      </c>
      <c r="F316">
        <v>1</v>
      </c>
      <c r="H316">
        <f>VLOOKUP(B316,'Выжимка из сводной'!A:D,2)</f>
        <v>2</v>
      </c>
      <c r="I316">
        <f>VLOOKUP(B316,'Выжимка из сводной'!A:D,3)</f>
        <v>2</v>
      </c>
      <c r="J316" t="str">
        <f>VLOOKUP(B316,'Выжимка из сводной'!A:D,4)</f>
        <v xml:space="preserve"> Spirochaetales</v>
      </c>
      <c r="K316">
        <v>0</v>
      </c>
      <c r="L316">
        <f t="shared" si="4"/>
        <v>4</v>
      </c>
    </row>
    <row r="317" spans="1:12" x14ac:dyDescent="0.3">
      <c r="A317">
        <v>316</v>
      </c>
      <c r="B317" t="s">
        <v>339</v>
      </c>
      <c r="C317" t="s">
        <v>2499</v>
      </c>
      <c r="D317" t="s">
        <v>2496</v>
      </c>
      <c r="E317" t="s">
        <v>2497</v>
      </c>
      <c r="F317">
        <v>1</v>
      </c>
      <c r="H317">
        <f>VLOOKUP(B317,'Выжимка из сводной'!A:D,2)</f>
        <v>2</v>
      </c>
      <c r="I317">
        <f>VLOOKUP(B317,'Выжимка из сводной'!A:D,3)</f>
        <v>2</v>
      </c>
      <c r="J317" t="str">
        <f>VLOOKUP(B317,'Выжимка из сводной'!A:D,4)</f>
        <v xml:space="preserve"> Spirochaetales</v>
      </c>
      <c r="K317">
        <v>0</v>
      </c>
      <c r="L317">
        <f t="shared" si="4"/>
        <v>4</v>
      </c>
    </row>
    <row r="318" spans="1:12" x14ac:dyDescent="0.3">
      <c r="A318">
        <v>317</v>
      </c>
      <c r="B318" t="s">
        <v>867</v>
      </c>
      <c r="C318" t="s">
        <v>2240</v>
      </c>
      <c r="D318" t="s">
        <v>2500</v>
      </c>
      <c r="E318" t="s">
        <v>2501</v>
      </c>
      <c r="F318">
        <v>1</v>
      </c>
      <c r="H318">
        <f>VLOOKUP(B318,'Выжимка из сводной'!A:D,2)</f>
        <v>1</v>
      </c>
      <c r="I318">
        <f>VLOOKUP(B318,'Выжимка из сводной'!A:D,3)</f>
        <v>3</v>
      </c>
      <c r="J318" t="str">
        <f>VLOOKUP(B318,'Выжимка из сводной'!A:D,4)</f>
        <v xml:space="preserve"> Gammaproteobacteria</v>
      </c>
      <c r="K318">
        <v>0</v>
      </c>
      <c r="L318">
        <f t="shared" si="4"/>
        <v>4</v>
      </c>
    </row>
    <row r="319" spans="1:12" s="30" customFormat="1" x14ac:dyDescent="0.3">
      <c r="A319">
        <v>318</v>
      </c>
      <c r="B319" s="30" t="s">
        <v>865</v>
      </c>
      <c r="C319" s="30" t="s">
        <v>2240</v>
      </c>
      <c r="D319" s="30" t="s">
        <v>2500</v>
      </c>
      <c r="E319" s="30" t="s">
        <v>2501</v>
      </c>
      <c r="F319" s="30">
        <v>1</v>
      </c>
      <c r="H319" s="30">
        <f>VLOOKUP(B319,'Выжимка из сводной'!A:D,2)</f>
        <v>1</v>
      </c>
      <c r="I319" s="30">
        <f>VLOOKUP(B319,'Выжимка из сводной'!A:D,3)</f>
        <v>1</v>
      </c>
      <c r="J319" s="30" t="str">
        <f>VLOOKUP(B319,'Выжимка из сводной'!A:D,4)</f>
        <v xml:space="preserve"> Gammaproteobacteria</v>
      </c>
      <c r="K319" s="30">
        <v>1</v>
      </c>
      <c r="L319" s="30">
        <f t="shared" si="4"/>
        <v>2</v>
      </c>
    </row>
    <row r="320" spans="1:12" x14ac:dyDescent="0.3">
      <c r="A320">
        <v>319</v>
      </c>
      <c r="B320" t="s">
        <v>372</v>
      </c>
      <c r="C320" t="s">
        <v>2407</v>
      </c>
      <c r="D320" t="s">
        <v>2500</v>
      </c>
      <c r="E320" t="s">
        <v>2501</v>
      </c>
      <c r="F320">
        <v>1</v>
      </c>
      <c r="H320">
        <f>VLOOKUP(B320,'Выжимка из сводной'!A:D,2)</f>
        <v>3</v>
      </c>
      <c r="I320">
        <f>VLOOKUP(B320,'Выжимка из сводной'!A:D,3)</f>
        <v>5</v>
      </c>
      <c r="J320" t="str">
        <f>VLOOKUP(B320,'Выжимка из сводной'!A:D,4)</f>
        <v xml:space="preserve"> Betaproteobacteria</v>
      </c>
      <c r="K320">
        <v>0</v>
      </c>
      <c r="L320">
        <f t="shared" si="4"/>
        <v>8</v>
      </c>
    </row>
    <row r="321" spans="1:12" x14ac:dyDescent="0.3">
      <c r="A321">
        <v>320</v>
      </c>
      <c r="B321" t="s">
        <v>762</v>
      </c>
      <c r="C321" t="s">
        <v>2221</v>
      </c>
      <c r="D321" t="s">
        <v>2500</v>
      </c>
      <c r="E321" t="s">
        <v>2502</v>
      </c>
      <c r="F321">
        <v>1</v>
      </c>
      <c r="H321">
        <f>VLOOKUP(B321,'Выжимка из сводной'!A:D,2)</f>
        <v>1</v>
      </c>
      <c r="I321">
        <f>VLOOKUP(B321,'Выжимка из сводной'!A:D,3)</f>
        <v>3</v>
      </c>
      <c r="J321" t="str">
        <f>VLOOKUP(B321,'Выжимка из сводной'!A:D,4)</f>
        <v xml:space="preserve"> Clostridia</v>
      </c>
      <c r="K321">
        <v>0</v>
      </c>
      <c r="L321">
        <f t="shared" si="4"/>
        <v>4</v>
      </c>
    </row>
    <row r="322" spans="1:12" x14ac:dyDescent="0.3">
      <c r="A322">
        <v>321</v>
      </c>
      <c r="B322" t="s">
        <v>628</v>
      </c>
      <c r="C322" t="s">
        <v>2503</v>
      </c>
      <c r="D322" t="s">
        <v>2500</v>
      </c>
      <c r="E322" t="s">
        <v>2502</v>
      </c>
      <c r="F322">
        <v>1</v>
      </c>
      <c r="H322">
        <f>VLOOKUP(B322,'Выжимка из сводной'!A:D,2)</f>
        <v>1</v>
      </c>
      <c r="I322">
        <f>VLOOKUP(B322,'Выжимка из сводной'!A:D,3)</f>
        <v>1</v>
      </c>
      <c r="J322" t="str">
        <f>VLOOKUP(B322,'Выжимка из сводной'!A:D,4)</f>
        <v xml:space="preserve"> Deltaproteobacteria</v>
      </c>
      <c r="K322">
        <v>0</v>
      </c>
      <c r="L322">
        <f t="shared" si="4"/>
        <v>2</v>
      </c>
    </row>
    <row r="323" spans="1:12" x14ac:dyDescent="0.3">
      <c r="A323">
        <v>322</v>
      </c>
      <c r="B323" t="s">
        <v>998</v>
      </c>
      <c r="C323" t="s">
        <v>2169</v>
      </c>
      <c r="D323" t="s">
        <v>2504</v>
      </c>
      <c r="E323" t="s">
        <v>2502</v>
      </c>
      <c r="F323">
        <v>1</v>
      </c>
      <c r="H323">
        <f>VLOOKUP(B323,'Выжимка из сводной'!A:D,2)</f>
        <v>4</v>
      </c>
      <c r="I323">
        <f>VLOOKUP(B323,'Выжимка из сводной'!A:D,3)</f>
        <v>4</v>
      </c>
      <c r="J323" t="str">
        <f>VLOOKUP(B323,'Выжимка из сводной'!A:D,4)</f>
        <v xml:space="preserve"> Deltaproteobacteria</v>
      </c>
      <c r="K323">
        <v>0</v>
      </c>
      <c r="L323">
        <f t="shared" ref="L323:L386" si="5">H323+I323</f>
        <v>8</v>
      </c>
    </row>
    <row r="324" spans="1:12" x14ac:dyDescent="0.3">
      <c r="A324">
        <v>323</v>
      </c>
      <c r="B324" t="s">
        <v>1273</v>
      </c>
      <c r="C324" t="s">
        <v>2231</v>
      </c>
      <c r="D324" t="s">
        <v>2504</v>
      </c>
      <c r="E324" t="s">
        <v>2505</v>
      </c>
      <c r="F324">
        <v>1</v>
      </c>
      <c r="H324">
        <f>VLOOKUP(B324,'Выжимка из сводной'!A:D,2)</f>
        <v>1</v>
      </c>
      <c r="I324">
        <f>VLOOKUP(B324,'Выжимка из сводной'!A:D,3)</f>
        <v>1</v>
      </c>
      <c r="J324">
        <f>VLOOKUP(B324,'Выжимка из сводной'!A:D,4)</f>
        <v>0</v>
      </c>
      <c r="K324">
        <v>0</v>
      </c>
      <c r="L324">
        <f t="shared" si="5"/>
        <v>2</v>
      </c>
    </row>
    <row r="325" spans="1:12" x14ac:dyDescent="0.3">
      <c r="A325">
        <v>324</v>
      </c>
      <c r="B325" t="s">
        <v>415</v>
      </c>
      <c r="C325" t="s">
        <v>2506</v>
      </c>
      <c r="D325" t="s">
        <v>2504</v>
      </c>
      <c r="E325" t="s">
        <v>2505</v>
      </c>
      <c r="F325">
        <v>1</v>
      </c>
      <c r="H325">
        <f>VLOOKUP(B325,'Выжимка из сводной'!A:D,2)</f>
        <v>1</v>
      </c>
      <c r="I325">
        <f>VLOOKUP(B325,'Выжимка из сводной'!A:D,3)</f>
        <v>1</v>
      </c>
      <c r="J325" t="str">
        <f>VLOOKUP(B325,'Выжимка из сводной'!A:D,4)</f>
        <v xml:space="preserve"> Deltaproteobacteria</v>
      </c>
      <c r="K325">
        <v>0</v>
      </c>
      <c r="L325">
        <f t="shared" si="5"/>
        <v>2</v>
      </c>
    </row>
    <row r="326" spans="1:12" x14ac:dyDescent="0.3">
      <c r="A326">
        <v>325</v>
      </c>
      <c r="B326" t="s">
        <v>1102</v>
      </c>
      <c r="C326" t="s">
        <v>2507</v>
      </c>
      <c r="D326" t="s">
        <v>2508</v>
      </c>
      <c r="E326" t="s">
        <v>2505</v>
      </c>
      <c r="F326">
        <v>1</v>
      </c>
      <c r="H326">
        <f>VLOOKUP(B326,'Выжимка из сводной'!A:D,2)</f>
        <v>1</v>
      </c>
      <c r="I326">
        <f>VLOOKUP(B326,'Выжимка из сводной'!A:D,3)</f>
        <v>1</v>
      </c>
      <c r="J326" t="str">
        <f>VLOOKUP(B326,'Выжимка из сводной'!A:D,4)</f>
        <v xml:space="preserve"> Cytophagia</v>
      </c>
      <c r="K326">
        <v>0</v>
      </c>
      <c r="L326">
        <f t="shared" si="5"/>
        <v>2</v>
      </c>
    </row>
    <row r="327" spans="1:12" x14ac:dyDescent="0.3">
      <c r="A327">
        <v>326</v>
      </c>
      <c r="B327" t="s">
        <v>124</v>
      </c>
      <c r="C327" t="s">
        <v>2509</v>
      </c>
      <c r="D327" t="s">
        <v>2508</v>
      </c>
      <c r="E327" t="s">
        <v>2510</v>
      </c>
      <c r="F327">
        <v>1</v>
      </c>
      <c r="H327">
        <f>VLOOKUP(B327,'Выжимка из сводной'!A:D,2)</f>
        <v>1</v>
      </c>
      <c r="I327">
        <f>VLOOKUP(B327,'Выжимка из сводной'!A:D,3)</f>
        <v>2</v>
      </c>
      <c r="J327" t="str">
        <f>VLOOKUP(B327,'Выжимка из сводной'!A:D,4)</f>
        <v xml:space="preserve"> Flavobacteriia</v>
      </c>
      <c r="K327">
        <v>0</v>
      </c>
      <c r="L327">
        <f t="shared" si="5"/>
        <v>3</v>
      </c>
    </row>
    <row r="328" spans="1:12" x14ac:dyDescent="0.3">
      <c r="A328">
        <v>327</v>
      </c>
      <c r="B328" t="s">
        <v>682</v>
      </c>
      <c r="C328" t="s">
        <v>2169</v>
      </c>
      <c r="D328" t="s">
        <v>2511</v>
      </c>
      <c r="E328" t="s">
        <v>2512</v>
      </c>
      <c r="F328">
        <v>1</v>
      </c>
      <c r="H328">
        <f>VLOOKUP(B328,'Выжимка из сводной'!A:D,2)</f>
        <v>2</v>
      </c>
      <c r="I328">
        <f>VLOOKUP(B328,'Выжимка из сводной'!A:D,3)</f>
        <v>2</v>
      </c>
      <c r="J328" t="str">
        <f>VLOOKUP(B328,'Выжимка из сводной'!A:D,4)</f>
        <v xml:space="preserve"> Deltaproteobacteria</v>
      </c>
      <c r="K328">
        <v>0</v>
      </c>
      <c r="L328">
        <f t="shared" si="5"/>
        <v>4</v>
      </c>
    </row>
    <row r="329" spans="1:12" x14ac:dyDescent="0.3">
      <c r="A329">
        <v>328</v>
      </c>
      <c r="B329" t="s">
        <v>1296</v>
      </c>
      <c r="C329" t="s">
        <v>2268</v>
      </c>
      <c r="D329" t="s">
        <v>2511</v>
      </c>
      <c r="E329" t="s">
        <v>2512</v>
      </c>
      <c r="F329">
        <v>1</v>
      </c>
      <c r="H329">
        <f>VLOOKUP(B329,'Выжимка из сводной'!A:D,2)</f>
        <v>1</v>
      </c>
      <c r="I329">
        <f>VLOOKUP(B329,'Выжимка из сводной'!A:D,3)</f>
        <v>3</v>
      </c>
      <c r="J329" t="str">
        <f>VLOOKUP(B329,'Выжимка из сводной'!A:D,4)</f>
        <v xml:space="preserve"> Flavobacteriia</v>
      </c>
      <c r="K329">
        <v>0</v>
      </c>
      <c r="L329">
        <f t="shared" si="5"/>
        <v>4</v>
      </c>
    </row>
    <row r="330" spans="1:12" x14ac:dyDescent="0.3">
      <c r="A330">
        <v>329</v>
      </c>
      <c r="B330" t="s">
        <v>1535</v>
      </c>
      <c r="C330" t="s">
        <v>2211</v>
      </c>
      <c r="D330" t="s">
        <v>2513</v>
      </c>
      <c r="E330" t="s">
        <v>2291</v>
      </c>
      <c r="F330">
        <v>1</v>
      </c>
      <c r="H330">
        <f>VLOOKUP(B330,'Выжимка из сводной'!A:D,2)</f>
        <v>1</v>
      </c>
      <c r="I330">
        <f>VLOOKUP(B330,'Выжимка из сводной'!A:D,3)</f>
        <v>1</v>
      </c>
      <c r="J330" t="str">
        <f>VLOOKUP(B330,'Выжимка из сводной'!A:D,4)</f>
        <v xml:space="preserve"> Deltaproteobacteria</v>
      </c>
      <c r="K330">
        <v>0</v>
      </c>
      <c r="L330">
        <f t="shared" si="5"/>
        <v>2</v>
      </c>
    </row>
    <row r="331" spans="1:12" s="30" customFormat="1" x14ac:dyDescent="0.3">
      <c r="A331">
        <v>330</v>
      </c>
      <c r="B331" s="30" t="s">
        <v>79</v>
      </c>
      <c r="C331" s="30" t="s">
        <v>2226</v>
      </c>
      <c r="D331" s="30" t="s">
        <v>2513</v>
      </c>
      <c r="E331" s="30" t="s">
        <v>2291</v>
      </c>
      <c r="F331" s="30">
        <v>1</v>
      </c>
      <c r="H331" s="30">
        <f>VLOOKUP(B331,'Выжимка из сводной'!A:D,2)</f>
        <v>1</v>
      </c>
      <c r="I331" s="30">
        <f>VLOOKUP(B331,'Выжимка из сводной'!A:D,3)</f>
        <v>1</v>
      </c>
      <c r="J331" s="30" t="str">
        <f>VLOOKUP(B331,'Выжимка из сводной'!A:D,4)</f>
        <v xml:space="preserve"> Gammaproteobacteria</v>
      </c>
      <c r="K331" s="30">
        <v>1</v>
      </c>
      <c r="L331" s="30">
        <f t="shared" si="5"/>
        <v>2</v>
      </c>
    </row>
    <row r="332" spans="1:12" s="30" customFormat="1" x14ac:dyDescent="0.3">
      <c r="A332">
        <v>331</v>
      </c>
      <c r="B332" s="30" t="s">
        <v>1106</v>
      </c>
      <c r="C332" s="30" t="s">
        <v>2240</v>
      </c>
      <c r="D332" s="30" t="s">
        <v>2513</v>
      </c>
      <c r="E332" s="30" t="s">
        <v>2291</v>
      </c>
      <c r="F332" s="30">
        <v>1</v>
      </c>
      <c r="H332" s="30">
        <f>VLOOKUP(B332,'Выжимка из сводной'!A:D,2)</f>
        <v>1</v>
      </c>
      <c r="I332" s="30">
        <f>VLOOKUP(B332,'Выжимка из сводной'!A:D,3)</f>
        <v>1</v>
      </c>
      <c r="J332" s="30" t="str">
        <f>VLOOKUP(B332,'Выжимка из сводной'!A:D,4)</f>
        <v xml:space="preserve"> Gammaproteobacteria</v>
      </c>
      <c r="K332" s="30">
        <v>1</v>
      </c>
      <c r="L332" s="30">
        <f t="shared" si="5"/>
        <v>2</v>
      </c>
    </row>
    <row r="333" spans="1:12" x14ac:dyDescent="0.3">
      <c r="A333">
        <v>332</v>
      </c>
      <c r="B333" t="s">
        <v>967</v>
      </c>
      <c r="C333" t="s">
        <v>2221</v>
      </c>
      <c r="D333" t="s">
        <v>2513</v>
      </c>
      <c r="E333" t="s">
        <v>2514</v>
      </c>
      <c r="F333">
        <v>1</v>
      </c>
      <c r="H333">
        <f>VLOOKUP(B333,'Выжимка из сводной'!A:D,2)</f>
        <v>1</v>
      </c>
      <c r="I333">
        <f>VLOOKUP(B333,'Выжимка из сводной'!A:D,3)</f>
        <v>1</v>
      </c>
      <c r="J333" t="str">
        <f>VLOOKUP(B333,'Выжимка из сводной'!A:D,4)</f>
        <v xml:space="preserve"> Desulfurobacteriales</v>
      </c>
      <c r="K333">
        <v>0</v>
      </c>
      <c r="L333">
        <f t="shared" si="5"/>
        <v>2</v>
      </c>
    </row>
    <row r="334" spans="1:12" x14ac:dyDescent="0.3">
      <c r="A334">
        <v>333</v>
      </c>
      <c r="B334" t="s">
        <v>1382</v>
      </c>
      <c r="C334" t="s">
        <v>2169</v>
      </c>
      <c r="D334" t="s">
        <v>2515</v>
      </c>
      <c r="E334" t="s">
        <v>2516</v>
      </c>
      <c r="F334">
        <v>1</v>
      </c>
      <c r="H334">
        <f>VLOOKUP(B334,'Выжимка из сводной'!A:D,2)</f>
        <v>1</v>
      </c>
      <c r="I334">
        <f>VLOOKUP(B334,'Выжимка из сводной'!A:D,3)</f>
        <v>1</v>
      </c>
      <c r="J334" t="str">
        <f>VLOOKUP(B334,'Выжимка из сводной'!A:D,4)</f>
        <v xml:space="preserve"> Phycisphaerae</v>
      </c>
      <c r="K334">
        <v>0</v>
      </c>
      <c r="L334">
        <f t="shared" si="5"/>
        <v>2</v>
      </c>
    </row>
    <row r="335" spans="1:12" x14ac:dyDescent="0.3">
      <c r="A335">
        <v>334</v>
      </c>
      <c r="B335" t="s">
        <v>21</v>
      </c>
      <c r="C335" t="s">
        <v>2246</v>
      </c>
      <c r="D335" t="s">
        <v>2515</v>
      </c>
      <c r="E335" t="s">
        <v>2516</v>
      </c>
      <c r="F335">
        <v>1</v>
      </c>
      <c r="H335">
        <f>VLOOKUP(B335,'Выжимка из сводной'!A:D,2)</f>
        <v>2</v>
      </c>
      <c r="I335">
        <f>VLOOKUP(B335,'Выжимка из сводной'!A:D,3)</f>
        <v>3</v>
      </c>
      <c r="J335" t="str">
        <f>VLOOKUP(B335,'Выжимка из сводной'!A:D,4)</f>
        <v xml:space="preserve"> Gammaproteobacteria</v>
      </c>
      <c r="K335">
        <v>0</v>
      </c>
      <c r="L335">
        <f t="shared" si="5"/>
        <v>5</v>
      </c>
    </row>
    <row r="336" spans="1:12" x14ac:dyDescent="0.3">
      <c r="A336">
        <v>335</v>
      </c>
      <c r="B336" t="s">
        <v>1503</v>
      </c>
      <c r="C336" t="s">
        <v>2419</v>
      </c>
      <c r="D336" t="s">
        <v>2515</v>
      </c>
      <c r="E336" t="s">
        <v>2516</v>
      </c>
      <c r="F336">
        <v>1</v>
      </c>
      <c r="H336">
        <f>VLOOKUP(B336,'Выжимка из сводной'!A:D,2)</f>
        <v>2</v>
      </c>
      <c r="I336">
        <f>VLOOKUP(B336,'Выжимка из сводной'!A:D,3)</f>
        <v>3</v>
      </c>
      <c r="J336" t="str">
        <f>VLOOKUP(B336,'Выжимка из сводной'!A:D,4)</f>
        <v xml:space="preserve"> Deltaproteobacteria</v>
      </c>
      <c r="K336">
        <v>0</v>
      </c>
      <c r="L336">
        <f t="shared" si="5"/>
        <v>5</v>
      </c>
    </row>
    <row r="337" spans="1:12" x14ac:dyDescent="0.3">
      <c r="A337">
        <v>336</v>
      </c>
      <c r="B337" t="s">
        <v>1480</v>
      </c>
      <c r="C337" t="s">
        <v>2235</v>
      </c>
      <c r="D337" t="s">
        <v>2517</v>
      </c>
      <c r="E337" t="s">
        <v>2518</v>
      </c>
      <c r="F337">
        <v>1</v>
      </c>
      <c r="H337">
        <f>VLOOKUP(B337,'Выжимка из сводной'!A:D,2)</f>
        <v>1</v>
      </c>
      <c r="I337">
        <f>VLOOKUP(B337,'Выжимка из сводной'!A:D,3)</f>
        <v>2</v>
      </c>
      <c r="J337" t="str">
        <f>VLOOKUP(B337,'Выжимка из сводной'!A:D,4)</f>
        <v xml:space="preserve"> Alphaproteobacteria</v>
      </c>
      <c r="K337">
        <v>0</v>
      </c>
      <c r="L337">
        <f t="shared" si="5"/>
        <v>3</v>
      </c>
    </row>
    <row r="338" spans="1:12" x14ac:dyDescent="0.3">
      <c r="A338">
        <v>337</v>
      </c>
      <c r="B338" t="s">
        <v>1454</v>
      </c>
      <c r="C338" t="s">
        <v>2261</v>
      </c>
      <c r="D338" t="s">
        <v>2517</v>
      </c>
      <c r="E338" t="s">
        <v>2519</v>
      </c>
      <c r="F338">
        <v>1</v>
      </c>
      <c r="H338">
        <f>VLOOKUP(B338,'Выжимка из сводной'!A:D,2)</f>
        <v>1</v>
      </c>
      <c r="I338">
        <f>VLOOKUP(B338,'Выжимка из сводной'!A:D,3)</f>
        <v>2</v>
      </c>
      <c r="J338" t="str">
        <f>VLOOKUP(B338,'Выжимка из сводной'!A:D,4)</f>
        <v xml:space="preserve"> Alphaproteobacteria</v>
      </c>
      <c r="K338">
        <v>0</v>
      </c>
      <c r="L338">
        <f t="shared" si="5"/>
        <v>3</v>
      </c>
    </row>
    <row r="339" spans="1:12" x14ac:dyDescent="0.3">
      <c r="A339">
        <v>338</v>
      </c>
      <c r="B339" t="s">
        <v>660</v>
      </c>
      <c r="C339" t="s">
        <v>2520</v>
      </c>
      <c r="D339" t="s">
        <v>2521</v>
      </c>
      <c r="E339" t="s">
        <v>2522</v>
      </c>
      <c r="F339">
        <v>1</v>
      </c>
      <c r="H339">
        <f>VLOOKUP(B339,'Выжимка из сводной'!A:D,2)</f>
        <v>1</v>
      </c>
      <c r="I339">
        <f>VLOOKUP(B339,'Выжимка из сводной'!A:D,3)</f>
        <v>1</v>
      </c>
      <c r="J339" t="str">
        <f>VLOOKUP(B339,'Выжимка из сводной'!A:D,4)</f>
        <v xml:space="preserve"> Deltaproteobacteria</v>
      </c>
      <c r="K339">
        <v>0</v>
      </c>
      <c r="L339">
        <f t="shared" si="5"/>
        <v>2</v>
      </c>
    </row>
    <row r="340" spans="1:12" x14ac:dyDescent="0.3">
      <c r="A340">
        <v>339</v>
      </c>
      <c r="B340" t="s">
        <v>408</v>
      </c>
      <c r="C340" t="s">
        <v>2506</v>
      </c>
      <c r="D340" t="s">
        <v>2521</v>
      </c>
      <c r="E340" t="s">
        <v>2522</v>
      </c>
      <c r="F340">
        <v>1</v>
      </c>
      <c r="H340">
        <f>VLOOKUP(B340,'Выжимка из сводной'!A:D,2)</f>
        <v>1</v>
      </c>
      <c r="I340">
        <f>VLOOKUP(B340,'Выжимка из сводной'!A:D,3)</f>
        <v>1</v>
      </c>
      <c r="J340" t="str">
        <f>VLOOKUP(B340,'Выжимка из сводной'!A:D,4)</f>
        <v xml:space="preserve"> Deltaproteobacteria</v>
      </c>
      <c r="K340">
        <v>0</v>
      </c>
      <c r="L340">
        <f t="shared" si="5"/>
        <v>2</v>
      </c>
    </row>
    <row r="341" spans="1:12" x14ac:dyDescent="0.3">
      <c r="A341">
        <v>340</v>
      </c>
      <c r="B341" t="s">
        <v>161</v>
      </c>
      <c r="C341" t="s">
        <v>2208</v>
      </c>
      <c r="D341" t="s">
        <v>2521</v>
      </c>
      <c r="E341" t="s">
        <v>2522</v>
      </c>
      <c r="F341">
        <v>1</v>
      </c>
      <c r="H341">
        <f>VLOOKUP(B341,'Выжимка из сводной'!A:D,2)</f>
        <v>3</v>
      </c>
      <c r="I341">
        <f>VLOOKUP(B341,'Выжимка из сводной'!A:D,3)</f>
        <v>3</v>
      </c>
      <c r="J341" t="str">
        <f>VLOOKUP(B341,'Выжимка из сводной'!A:D,4)</f>
        <v xml:space="preserve"> Deltaproteobacteria</v>
      </c>
      <c r="K341">
        <v>0</v>
      </c>
      <c r="L341">
        <f t="shared" si="5"/>
        <v>6</v>
      </c>
    </row>
    <row r="342" spans="1:12" x14ac:dyDescent="0.3">
      <c r="A342">
        <v>341</v>
      </c>
      <c r="B342" t="s">
        <v>102</v>
      </c>
      <c r="C342" t="s">
        <v>2523</v>
      </c>
      <c r="D342" t="s">
        <v>2521</v>
      </c>
      <c r="E342" t="s">
        <v>2522</v>
      </c>
      <c r="F342">
        <v>1</v>
      </c>
      <c r="H342">
        <f>VLOOKUP(B342,'Выжимка из сводной'!A:D,2)</f>
        <v>1</v>
      </c>
      <c r="I342">
        <f>VLOOKUP(B342,'Выжимка из сводной'!A:D,3)</f>
        <v>2</v>
      </c>
      <c r="J342" t="str">
        <f>VLOOKUP(B342,'Выжимка из сводной'!A:D,4)</f>
        <v xml:space="preserve"> Flavobacteriia</v>
      </c>
      <c r="K342">
        <v>0</v>
      </c>
      <c r="L342">
        <f t="shared" si="5"/>
        <v>3</v>
      </c>
    </row>
    <row r="343" spans="1:12" x14ac:dyDescent="0.3">
      <c r="A343">
        <v>342</v>
      </c>
      <c r="B343" t="s">
        <v>1363</v>
      </c>
      <c r="C343" t="s">
        <v>2484</v>
      </c>
      <c r="D343" t="s">
        <v>2524</v>
      </c>
      <c r="E343" t="s">
        <v>2525</v>
      </c>
      <c r="F343">
        <v>1</v>
      </c>
      <c r="H343">
        <f>VLOOKUP(B343,'Выжимка из сводной'!A:D,2)</f>
        <v>1</v>
      </c>
      <c r="I343">
        <f>VLOOKUP(B343,'Выжимка из сводной'!A:D,3)</f>
        <v>3</v>
      </c>
      <c r="J343" t="str">
        <f>VLOOKUP(B343,'Выжимка из сводной'!A:D,4)</f>
        <v xml:space="preserve"> Deltaproteobacteria</v>
      </c>
      <c r="K343">
        <v>0</v>
      </c>
      <c r="L343">
        <f t="shared" si="5"/>
        <v>4</v>
      </c>
    </row>
    <row r="344" spans="1:12" x14ac:dyDescent="0.3">
      <c r="A344">
        <v>343</v>
      </c>
      <c r="B344" t="s">
        <v>566</v>
      </c>
      <c r="C344" t="s">
        <v>2439</v>
      </c>
      <c r="D344" t="s">
        <v>2524</v>
      </c>
      <c r="E344" t="s">
        <v>2526</v>
      </c>
      <c r="F344">
        <v>1</v>
      </c>
      <c r="H344">
        <f>VLOOKUP(B344,'Выжимка из сводной'!A:D,2)</f>
        <v>3</v>
      </c>
      <c r="I344">
        <f>VLOOKUP(B344,'Выжимка из сводной'!A:D,3)</f>
        <v>3</v>
      </c>
      <c r="J344" t="str">
        <f>VLOOKUP(B344,'Выжимка из сводной'!A:D,4)</f>
        <v xml:space="preserve"> Deltaproteobacteria</v>
      </c>
      <c r="K344">
        <v>0</v>
      </c>
      <c r="L344">
        <f t="shared" si="5"/>
        <v>6</v>
      </c>
    </row>
    <row r="345" spans="1:12" x14ac:dyDescent="0.3">
      <c r="A345">
        <v>344</v>
      </c>
      <c r="B345" t="s">
        <v>1122</v>
      </c>
      <c r="C345" t="s">
        <v>2527</v>
      </c>
      <c r="D345" t="s">
        <v>2528</v>
      </c>
      <c r="E345" t="s">
        <v>2529</v>
      </c>
      <c r="F345">
        <v>1</v>
      </c>
      <c r="H345">
        <f>VLOOKUP(B345,'Выжимка из сводной'!A:D,2)</f>
        <v>1</v>
      </c>
      <c r="I345">
        <f>VLOOKUP(B345,'Выжимка из сводной'!A:D,3)</f>
        <v>2</v>
      </c>
      <c r="J345" t="str">
        <f>VLOOKUP(B345,'Выжимка из сводной'!A:D,4)</f>
        <v xml:space="preserve"> Cytophagia</v>
      </c>
      <c r="K345">
        <v>0</v>
      </c>
      <c r="L345">
        <f t="shared" si="5"/>
        <v>3</v>
      </c>
    </row>
    <row r="346" spans="1:12" x14ac:dyDescent="0.3">
      <c r="A346">
        <v>345</v>
      </c>
      <c r="B346" t="s">
        <v>297</v>
      </c>
      <c r="C346" t="s">
        <v>2437</v>
      </c>
      <c r="D346" t="s">
        <v>2528</v>
      </c>
      <c r="E346" t="s">
        <v>2529</v>
      </c>
      <c r="F346">
        <v>1</v>
      </c>
      <c r="H346">
        <f>VLOOKUP(B346,'Выжимка из сводной'!A:D,2)</f>
        <v>1</v>
      </c>
      <c r="I346">
        <f>VLOOKUP(B346,'Выжимка из сводной'!A:D,3)</f>
        <v>2</v>
      </c>
      <c r="J346" t="str">
        <f>VLOOKUP(B346,'Выжимка из сводной'!A:D,4)</f>
        <v xml:space="preserve"> Deltaproteobacteria</v>
      </c>
      <c r="K346">
        <v>0</v>
      </c>
      <c r="L346">
        <f t="shared" si="5"/>
        <v>3</v>
      </c>
    </row>
    <row r="347" spans="1:12" x14ac:dyDescent="0.3">
      <c r="A347">
        <v>346</v>
      </c>
      <c r="B347" t="s">
        <v>1486</v>
      </c>
      <c r="C347" t="s">
        <v>2530</v>
      </c>
      <c r="D347" t="s">
        <v>2528</v>
      </c>
      <c r="E347" t="s">
        <v>2529</v>
      </c>
      <c r="F347">
        <v>1</v>
      </c>
      <c r="H347">
        <f>VLOOKUP(B347,'Выжимка из сводной'!A:D,2)</f>
        <v>1</v>
      </c>
      <c r="I347">
        <f>VLOOKUP(B347,'Выжимка из сводной'!A:D,3)</f>
        <v>2</v>
      </c>
      <c r="J347" t="str">
        <f>VLOOKUP(B347,'Выжимка из сводной'!A:D,4)</f>
        <v xml:space="preserve"> Betaproteobacteria</v>
      </c>
      <c r="K347">
        <v>0</v>
      </c>
      <c r="L347">
        <f t="shared" si="5"/>
        <v>3</v>
      </c>
    </row>
    <row r="348" spans="1:12" x14ac:dyDescent="0.3">
      <c r="A348">
        <v>347</v>
      </c>
      <c r="B348" t="s">
        <v>612</v>
      </c>
      <c r="C348" t="s">
        <v>2169</v>
      </c>
      <c r="D348" t="s">
        <v>2528</v>
      </c>
      <c r="E348" t="s">
        <v>2531</v>
      </c>
      <c r="F348">
        <v>1</v>
      </c>
      <c r="H348">
        <f>VLOOKUP(B348,'Выжимка из сводной'!A:D,2)</f>
        <v>4</v>
      </c>
      <c r="I348">
        <f>VLOOKUP(B348,'Выжимка из сводной'!A:D,3)</f>
        <v>4</v>
      </c>
      <c r="J348" t="str">
        <f>VLOOKUP(B348,'Выжимка из сводной'!A:D,4)</f>
        <v xml:space="preserve"> Deltaproteobacteria</v>
      </c>
      <c r="K348">
        <v>0</v>
      </c>
      <c r="L348">
        <f t="shared" si="5"/>
        <v>8</v>
      </c>
    </row>
    <row r="349" spans="1:12" x14ac:dyDescent="0.3">
      <c r="A349">
        <v>348</v>
      </c>
      <c r="B349" t="s">
        <v>979</v>
      </c>
      <c r="C349" t="s">
        <v>2208</v>
      </c>
      <c r="D349" t="s">
        <v>2532</v>
      </c>
      <c r="E349" t="s">
        <v>2531</v>
      </c>
      <c r="F349">
        <v>1</v>
      </c>
      <c r="H349">
        <f>VLOOKUP(B349,'Выжимка из сводной'!A:D,2)</f>
        <v>2</v>
      </c>
      <c r="I349">
        <f>VLOOKUP(B349,'Выжимка из сводной'!A:D,3)</f>
        <v>2</v>
      </c>
      <c r="J349" t="str">
        <f>VLOOKUP(B349,'Выжимка из сводной'!A:D,4)</f>
        <v xml:space="preserve"> Deltaproteobacteria</v>
      </c>
      <c r="K349">
        <v>0</v>
      </c>
      <c r="L349">
        <f t="shared" si="5"/>
        <v>4</v>
      </c>
    </row>
    <row r="350" spans="1:12" x14ac:dyDescent="0.3">
      <c r="A350">
        <v>349</v>
      </c>
      <c r="B350" t="s">
        <v>1470</v>
      </c>
      <c r="C350" t="s">
        <v>2281</v>
      </c>
      <c r="D350" t="s">
        <v>2532</v>
      </c>
      <c r="E350" t="s">
        <v>2531</v>
      </c>
      <c r="F350">
        <v>1</v>
      </c>
      <c r="H350">
        <f>VLOOKUP(B350,'Выжимка из сводной'!A:D,2)</f>
        <v>1</v>
      </c>
      <c r="I350">
        <f>VLOOKUP(B350,'Выжимка из сводной'!A:D,3)</f>
        <v>1</v>
      </c>
      <c r="J350" t="str">
        <f>VLOOKUP(B350,'Выжимка из сводной'!A:D,4)</f>
        <v xml:space="preserve"> Deltaproteobacteria.</v>
      </c>
      <c r="K350">
        <v>0</v>
      </c>
      <c r="L350">
        <f t="shared" si="5"/>
        <v>2</v>
      </c>
    </row>
    <row r="351" spans="1:12" x14ac:dyDescent="0.3">
      <c r="A351">
        <v>350</v>
      </c>
      <c r="B351" t="s">
        <v>684</v>
      </c>
      <c r="C351" t="s">
        <v>2169</v>
      </c>
      <c r="D351" t="s">
        <v>2532</v>
      </c>
      <c r="E351" t="s">
        <v>2531</v>
      </c>
      <c r="F351">
        <v>1</v>
      </c>
      <c r="H351">
        <f>VLOOKUP(B351,'Выжимка из сводной'!A:D,2)</f>
        <v>1</v>
      </c>
      <c r="I351">
        <f>VLOOKUP(B351,'Выжимка из сводной'!A:D,3)</f>
        <v>2</v>
      </c>
      <c r="J351" t="str">
        <f>VLOOKUP(B351,'Выжимка из сводной'!A:D,4)</f>
        <v xml:space="preserve"> Bacteroidetes Order II. Incertae sedis</v>
      </c>
      <c r="K351">
        <v>0</v>
      </c>
      <c r="L351">
        <f t="shared" si="5"/>
        <v>3</v>
      </c>
    </row>
    <row r="352" spans="1:12" x14ac:dyDescent="0.3">
      <c r="A352">
        <v>351</v>
      </c>
      <c r="B352" t="s">
        <v>784</v>
      </c>
      <c r="C352" t="s">
        <v>2383</v>
      </c>
      <c r="D352" t="s">
        <v>2532</v>
      </c>
      <c r="E352" t="s">
        <v>2533</v>
      </c>
      <c r="F352">
        <v>1</v>
      </c>
      <c r="H352">
        <f>VLOOKUP(B352,'Выжимка из сводной'!A:D,2)</f>
        <v>1</v>
      </c>
      <c r="I352">
        <f>VLOOKUP(B352,'Выжимка из сводной'!A:D,3)</f>
        <v>1</v>
      </c>
      <c r="J352" t="str">
        <f>VLOOKUP(B352,'Выжимка из сводной'!A:D,4)</f>
        <v xml:space="preserve"> Deltaproteobacteria</v>
      </c>
      <c r="K352">
        <v>0</v>
      </c>
      <c r="L352">
        <f t="shared" si="5"/>
        <v>2</v>
      </c>
    </row>
    <row r="353" spans="1:12" x14ac:dyDescent="0.3">
      <c r="A353">
        <v>352</v>
      </c>
      <c r="B353" t="s">
        <v>1598</v>
      </c>
      <c r="C353" t="s">
        <v>2218</v>
      </c>
      <c r="D353" t="s">
        <v>2532</v>
      </c>
      <c r="E353" t="s">
        <v>2533</v>
      </c>
      <c r="F353">
        <v>1</v>
      </c>
      <c r="H353">
        <f>VLOOKUP(B353,'Выжимка из сводной'!A:D,2)</f>
        <v>1</v>
      </c>
      <c r="I353">
        <f>VLOOKUP(B353,'Выжимка из сводной'!A:D,3)</f>
        <v>1</v>
      </c>
      <c r="J353" t="str">
        <f>VLOOKUP(B353,'Выжимка из сводной'!A:D,4)</f>
        <v xml:space="preserve"> Deltaproteobacteria</v>
      </c>
      <c r="K353">
        <v>0</v>
      </c>
      <c r="L353">
        <f t="shared" si="5"/>
        <v>2</v>
      </c>
    </row>
    <row r="354" spans="1:12" x14ac:dyDescent="0.3">
      <c r="A354">
        <v>353</v>
      </c>
      <c r="B354" t="s">
        <v>1096</v>
      </c>
      <c r="C354" t="s">
        <v>2534</v>
      </c>
      <c r="D354" t="s">
        <v>2532</v>
      </c>
      <c r="E354" t="s">
        <v>2533</v>
      </c>
      <c r="F354">
        <v>1</v>
      </c>
      <c r="H354">
        <f>VLOOKUP(B354,'Выжимка из сводной'!A:D,2)</f>
        <v>1</v>
      </c>
      <c r="I354">
        <f>VLOOKUP(B354,'Выжимка из сводной'!A:D,3)</f>
        <v>1</v>
      </c>
      <c r="J354" t="str">
        <f>VLOOKUP(B354,'Выжимка из сводной'!A:D,4)</f>
        <v xml:space="preserve"> Deferribacterales</v>
      </c>
      <c r="K354">
        <v>0</v>
      </c>
      <c r="L354">
        <f t="shared" si="5"/>
        <v>2</v>
      </c>
    </row>
    <row r="355" spans="1:12" x14ac:dyDescent="0.3">
      <c r="A355">
        <v>354</v>
      </c>
      <c r="B355" t="s">
        <v>1014</v>
      </c>
      <c r="C355" t="s">
        <v>2444</v>
      </c>
      <c r="D355" t="s">
        <v>2532</v>
      </c>
      <c r="E355" t="s">
        <v>2533</v>
      </c>
      <c r="F355">
        <v>1</v>
      </c>
      <c r="H355">
        <f>VLOOKUP(B355,'Выжимка из сводной'!A:D,2)</f>
        <v>2</v>
      </c>
      <c r="I355">
        <f>VLOOKUP(B355,'Выжимка из сводной'!A:D,3)</f>
        <v>4</v>
      </c>
      <c r="J355" t="str">
        <f>VLOOKUP(B355,'Выжимка из сводной'!A:D,4)</f>
        <v xml:space="preserve"> Deltaproteobacteria</v>
      </c>
      <c r="K355">
        <v>0</v>
      </c>
      <c r="L355">
        <f t="shared" si="5"/>
        <v>6</v>
      </c>
    </row>
    <row r="356" spans="1:12" x14ac:dyDescent="0.3">
      <c r="A356">
        <v>355</v>
      </c>
      <c r="B356" t="s">
        <v>990</v>
      </c>
      <c r="C356" t="s">
        <v>2240</v>
      </c>
      <c r="D356" t="s">
        <v>2532</v>
      </c>
      <c r="E356" t="s">
        <v>2533</v>
      </c>
      <c r="F356">
        <v>1</v>
      </c>
      <c r="H356">
        <f>VLOOKUP(B356,'Выжимка из сводной'!A:D,2)</f>
        <v>1</v>
      </c>
      <c r="I356">
        <f>VLOOKUP(B356,'Выжимка из сводной'!A:D,3)</f>
        <v>1</v>
      </c>
      <c r="J356" t="str">
        <f>VLOOKUP(B356,'Выжимка из сводной'!A:D,4)</f>
        <v xml:space="preserve"> Deltaproteobacteria</v>
      </c>
      <c r="K356">
        <v>0</v>
      </c>
      <c r="L356">
        <f t="shared" si="5"/>
        <v>2</v>
      </c>
    </row>
    <row r="357" spans="1:12" x14ac:dyDescent="0.3">
      <c r="A357">
        <v>356</v>
      </c>
      <c r="B357" t="s">
        <v>1525</v>
      </c>
      <c r="C357" t="s">
        <v>2211</v>
      </c>
      <c r="D357" t="s">
        <v>2535</v>
      </c>
      <c r="E357" t="s">
        <v>2533</v>
      </c>
      <c r="F357">
        <v>1</v>
      </c>
      <c r="H357">
        <f>VLOOKUP(B357,'Выжимка из сводной'!A:D,2)</f>
        <v>1</v>
      </c>
      <c r="I357">
        <f>VLOOKUP(B357,'Выжимка из сводной'!A:D,3)</f>
        <v>1</v>
      </c>
      <c r="J357" t="str">
        <f>VLOOKUP(B357,'Выжимка из сводной'!A:D,4)</f>
        <v xml:space="preserve"> Deltaproteobacteria</v>
      </c>
      <c r="K357">
        <v>0</v>
      </c>
      <c r="L357">
        <f t="shared" si="5"/>
        <v>2</v>
      </c>
    </row>
    <row r="358" spans="1:12" x14ac:dyDescent="0.3">
      <c r="A358">
        <v>357</v>
      </c>
      <c r="B358" t="s">
        <v>201</v>
      </c>
      <c r="C358" t="s">
        <v>2476</v>
      </c>
      <c r="D358" t="s">
        <v>2535</v>
      </c>
      <c r="E358" t="s">
        <v>2536</v>
      </c>
      <c r="F358">
        <v>1</v>
      </c>
      <c r="H358">
        <f>VLOOKUP(B358,'Выжимка из сводной'!A:D,2)</f>
        <v>2</v>
      </c>
      <c r="I358">
        <f>VLOOKUP(B358,'Выжимка из сводной'!A:D,3)</f>
        <v>3</v>
      </c>
      <c r="J358" t="str">
        <f>VLOOKUP(B358,'Выжимка из сводной'!A:D,4)</f>
        <v xml:space="preserve"> Sphingobacteriia</v>
      </c>
      <c r="K358">
        <v>0</v>
      </c>
      <c r="L358">
        <f t="shared" si="5"/>
        <v>5</v>
      </c>
    </row>
    <row r="359" spans="1:12" x14ac:dyDescent="0.3">
      <c r="A359">
        <v>358</v>
      </c>
      <c r="B359" t="s">
        <v>1394</v>
      </c>
      <c r="C359" t="s">
        <v>2384</v>
      </c>
      <c r="D359" t="s">
        <v>2535</v>
      </c>
      <c r="E359" t="s">
        <v>2537</v>
      </c>
      <c r="F359">
        <v>1</v>
      </c>
      <c r="H359">
        <f>VLOOKUP(B359,'Выжимка из сводной'!A:D,2)</f>
        <v>2</v>
      </c>
      <c r="I359">
        <f>VLOOKUP(B359,'Выжимка из сводной'!A:D,3)</f>
        <v>2</v>
      </c>
      <c r="J359" t="str">
        <f>VLOOKUP(B359,'Выжимка из сводной'!A:D,4)</f>
        <v xml:space="preserve"> Gammaproteobacteria</v>
      </c>
      <c r="K359">
        <v>0</v>
      </c>
      <c r="L359">
        <f t="shared" si="5"/>
        <v>4</v>
      </c>
    </row>
    <row r="360" spans="1:12" x14ac:dyDescent="0.3">
      <c r="A360">
        <v>359</v>
      </c>
      <c r="B360" t="s">
        <v>1622</v>
      </c>
      <c r="C360" t="s">
        <v>2538</v>
      </c>
      <c r="D360" t="s">
        <v>2535</v>
      </c>
      <c r="E360" t="s">
        <v>2537</v>
      </c>
      <c r="F360">
        <v>1</v>
      </c>
      <c r="H360">
        <f>VLOOKUP(B360,'Выжимка из сводной'!A:D,2)</f>
        <v>2</v>
      </c>
      <c r="I360">
        <f>VLOOKUP(B360,'Выжимка из сводной'!A:D,3)</f>
        <v>2</v>
      </c>
      <c r="J360" t="str">
        <f>VLOOKUP(B360,'Выжимка из сводной'!A:D,4)</f>
        <v xml:space="preserve"> Gammaproteobacteria</v>
      </c>
      <c r="K360">
        <v>0</v>
      </c>
      <c r="L360">
        <f t="shared" si="5"/>
        <v>4</v>
      </c>
    </row>
    <row r="361" spans="1:12" x14ac:dyDescent="0.3">
      <c r="A361">
        <v>360</v>
      </c>
      <c r="B361" t="s">
        <v>1275</v>
      </c>
      <c r="C361" t="s">
        <v>2169</v>
      </c>
      <c r="D361" t="s">
        <v>2535</v>
      </c>
      <c r="E361" t="s">
        <v>2537</v>
      </c>
      <c r="F361">
        <v>1</v>
      </c>
      <c r="H361">
        <f>VLOOKUP(B361,'Выжимка из сводной'!A:D,2)</f>
        <v>2</v>
      </c>
      <c r="I361">
        <f>VLOOKUP(B361,'Выжимка из сводной'!A:D,3)</f>
        <v>2</v>
      </c>
      <c r="J361">
        <f>VLOOKUP(B361,'Выжимка из сводной'!A:D,4)</f>
        <v>0</v>
      </c>
      <c r="K361">
        <v>0</v>
      </c>
      <c r="L361">
        <f t="shared" si="5"/>
        <v>4</v>
      </c>
    </row>
    <row r="362" spans="1:12" x14ac:dyDescent="0.3">
      <c r="A362">
        <v>361</v>
      </c>
      <c r="B362" t="s">
        <v>421</v>
      </c>
      <c r="C362" t="s">
        <v>2477</v>
      </c>
      <c r="D362" t="s">
        <v>2535</v>
      </c>
      <c r="E362" t="s">
        <v>2537</v>
      </c>
      <c r="F362">
        <v>1</v>
      </c>
      <c r="H362">
        <f>VLOOKUP(B362,'Выжимка из сводной'!A:D,2)</f>
        <v>2</v>
      </c>
      <c r="I362">
        <f>VLOOKUP(B362,'Выжимка из сводной'!A:D,3)</f>
        <v>2</v>
      </c>
      <c r="J362" t="str">
        <f>VLOOKUP(B362,'Выжимка из сводной'!A:D,4)</f>
        <v xml:space="preserve"> Chlorobia</v>
      </c>
      <c r="K362">
        <v>0</v>
      </c>
      <c r="L362">
        <f t="shared" si="5"/>
        <v>4</v>
      </c>
    </row>
    <row r="363" spans="1:12" x14ac:dyDescent="0.3">
      <c r="A363">
        <v>362</v>
      </c>
      <c r="B363" t="s">
        <v>311</v>
      </c>
      <c r="C363" t="s">
        <v>2539</v>
      </c>
      <c r="D363" t="s">
        <v>2540</v>
      </c>
      <c r="E363" t="s">
        <v>2541</v>
      </c>
      <c r="F363">
        <v>1</v>
      </c>
      <c r="H363">
        <f>VLOOKUP(B363,'Выжимка из сводной'!A:D,2)</f>
        <v>1</v>
      </c>
      <c r="I363">
        <f>VLOOKUP(B363,'Выжимка из сводной'!A:D,3)</f>
        <v>2</v>
      </c>
      <c r="J363" t="str">
        <f>VLOOKUP(B363,'Выжимка из сводной'!A:D,4)</f>
        <v xml:space="preserve"> Deltaproteobacteria</v>
      </c>
      <c r="K363">
        <v>0</v>
      </c>
      <c r="L363">
        <f t="shared" si="5"/>
        <v>3</v>
      </c>
    </row>
    <row r="364" spans="1:12" x14ac:dyDescent="0.3">
      <c r="A364">
        <v>363</v>
      </c>
      <c r="B364" t="s">
        <v>1151</v>
      </c>
      <c r="C364" t="s">
        <v>2477</v>
      </c>
      <c r="D364" t="s">
        <v>2540</v>
      </c>
      <c r="E364" t="s">
        <v>2541</v>
      </c>
      <c r="F364">
        <v>1</v>
      </c>
      <c r="H364">
        <f>VLOOKUP(B364,'Выжимка из сводной'!A:D,2)</f>
        <v>1</v>
      </c>
      <c r="I364">
        <f>VLOOKUP(B364,'Выжимка из сводной'!A:D,3)</f>
        <v>1</v>
      </c>
      <c r="J364" t="str">
        <f>VLOOKUP(B364,'Выжимка из сводной'!A:D,4)</f>
        <v xml:space="preserve"> Acidobacteria subdivision 4</v>
      </c>
      <c r="K364">
        <v>0</v>
      </c>
      <c r="L364">
        <f t="shared" si="5"/>
        <v>2</v>
      </c>
    </row>
    <row r="365" spans="1:12" x14ac:dyDescent="0.3">
      <c r="A365">
        <v>364</v>
      </c>
      <c r="B365" t="s">
        <v>237</v>
      </c>
      <c r="C365" t="s">
        <v>2419</v>
      </c>
      <c r="D365" t="s">
        <v>2540</v>
      </c>
      <c r="E365" t="s">
        <v>2541</v>
      </c>
      <c r="F365">
        <v>1</v>
      </c>
      <c r="H365">
        <f>VLOOKUP(B365,'Выжимка из сводной'!A:D,2)</f>
        <v>2</v>
      </c>
      <c r="I365">
        <f>VLOOKUP(B365,'Выжимка из сводной'!A:D,3)</f>
        <v>3</v>
      </c>
      <c r="J365" t="str">
        <f>VLOOKUP(B365,'Выжимка из сводной'!A:D,4)</f>
        <v xml:space="preserve"> Deltaproteobacteria</v>
      </c>
      <c r="K365">
        <v>0</v>
      </c>
      <c r="L365">
        <f t="shared" si="5"/>
        <v>5</v>
      </c>
    </row>
    <row r="366" spans="1:12" x14ac:dyDescent="0.3">
      <c r="A366">
        <v>365</v>
      </c>
      <c r="B366" t="s">
        <v>614</v>
      </c>
      <c r="C366" t="s">
        <v>2208</v>
      </c>
      <c r="D366" t="s">
        <v>2540</v>
      </c>
      <c r="E366" t="s">
        <v>2541</v>
      </c>
      <c r="F366">
        <v>1</v>
      </c>
      <c r="H366">
        <f>VLOOKUP(B366,'Выжимка из сводной'!A:D,2)</f>
        <v>1</v>
      </c>
      <c r="I366">
        <f>VLOOKUP(B366,'Выжимка из сводной'!A:D,3)</f>
        <v>1</v>
      </c>
      <c r="J366" t="str">
        <f>VLOOKUP(B366,'Выжимка из сводной'!A:D,4)</f>
        <v xml:space="preserve"> Deltaproteobacteria</v>
      </c>
      <c r="K366">
        <v>0</v>
      </c>
      <c r="L366">
        <f t="shared" si="5"/>
        <v>2</v>
      </c>
    </row>
    <row r="367" spans="1:12" x14ac:dyDescent="0.3">
      <c r="A367">
        <v>366</v>
      </c>
      <c r="B367" t="s">
        <v>128</v>
      </c>
      <c r="C367" t="s">
        <v>2226</v>
      </c>
      <c r="D367" t="s">
        <v>2540</v>
      </c>
      <c r="E367" t="s">
        <v>2542</v>
      </c>
      <c r="F367">
        <v>1</v>
      </c>
      <c r="H367">
        <f>VLOOKUP(B367,'Выжимка из сводной'!A:D,2)</f>
        <v>2</v>
      </c>
      <c r="I367">
        <f>VLOOKUP(B367,'Выжимка из сводной'!A:D,3)</f>
        <v>2</v>
      </c>
      <c r="J367" t="str">
        <f>VLOOKUP(B367,'Выжимка из сводной'!A:D,4)</f>
        <v xml:space="preserve"> Gammaproteobacteria</v>
      </c>
      <c r="K367">
        <v>0</v>
      </c>
      <c r="L367">
        <f t="shared" si="5"/>
        <v>4</v>
      </c>
    </row>
    <row r="368" spans="1:12" x14ac:dyDescent="0.3">
      <c r="A368">
        <v>367</v>
      </c>
      <c r="B368" t="s">
        <v>940</v>
      </c>
      <c r="C368" t="s">
        <v>2543</v>
      </c>
      <c r="D368" t="s">
        <v>2540</v>
      </c>
      <c r="E368" t="s">
        <v>2542</v>
      </c>
      <c r="F368">
        <v>1</v>
      </c>
      <c r="H368">
        <f>VLOOKUP(B368,'Выжимка из сводной'!A:D,2)</f>
        <v>2</v>
      </c>
      <c r="I368">
        <f>VLOOKUP(B368,'Выжимка из сводной'!A:D,3)</f>
        <v>2</v>
      </c>
      <c r="J368" t="str">
        <f>VLOOKUP(B368,'Выжимка из сводной'!A:D,4)</f>
        <v xml:space="preserve"> Gammaproteobacteria</v>
      </c>
      <c r="K368">
        <v>0</v>
      </c>
      <c r="L368">
        <f t="shared" si="5"/>
        <v>4</v>
      </c>
    </row>
    <row r="369" spans="1:12" x14ac:dyDescent="0.3">
      <c r="A369">
        <v>368</v>
      </c>
      <c r="B369" t="s">
        <v>1513</v>
      </c>
      <c r="C369" t="s">
        <v>2419</v>
      </c>
      <c r="D369" t="s">
        <v>2540</v>
      </c>
      <c r="E369" t="s">
        <v>2542</v>
      </c>
      <c r="F369">
        <v>1</v>
      </c>
      <c r="H369">
        <f>VLOOKUP(B369,'Выжимка из сводной'!A:D,2)</f>
        <v>1</v>
      </c>
      <c r="I369">
        <f>VLOOKUP(B369,'Выжимка из сводной'!A:D,3)</f>
        <v>2</v>
      </c>
      <c r="J369" t="str">
        <f>VLOOKUP(B369,'Выжимка из сводной'!A:D,4)</f>
        <v xml:space="preserve"> Deltaproteobacteria</v>
      </c>
      <c r="K369">
        <v>0</v>
      </c>
      <c r="L369">
        <f t="shared" si="5"/>
        <v>3</v>
      </c>
    </row>
    <row r="370" spans="1:12" x14ac:dyDescent="0.3">
      <c r="A370">
        <v>369</v>
      </c>
      <c r="B370" t="s">
        <v>441</v>
      </c>
      <c r="C370" t="s">
        <v>2419</v>
      </c>
      <c r="D370" t="s">
        <v>2540</v>
      </c>
      <c r="E370" t="s">
        <v>2542</v>
      </c>
      <c r="F370">
        <v>1</v>
      </c>
      <c r="H370">
        <f>VLOOKUP(B370,'Выжимка из сводной'!A:D,2)</f>
        <v>2</v>
      </c>
      <c r="I370">
        <f>VLOOKUP(B370,'Выжимка из сводной'!A:D,3)</f>
        <v>4</v>
      </c>
      <c r="J370" t="str">
        <f>VLOOKUP(B370,'Выжимка из сводной'!A:D,4)</f>
        <v xml:space="preserve"> Deltaproteobacteria</v>
      </c>
      <c r="K370">
        <v>0</v>
      </c>
      <c r="L370">
        <f t="shared" si="5"/>
        <v>6</v>
      </c>
    </row>
    <row r="371" spans="1:12" x14ac:dyDescent="0.3">
      <c r="A371">
        <v>370</v>
      </c>
      <c r="B371" t="s">
        <v>83</v>
      </c>
      <c r="C371" t="s">
        <v>2476</v>
      </c>
      <c r="D371" t="s">
        <v>2540</v>
      </c>
      <c r="E371" t="s">
        <v>2542</v>
      </c>
      <c r="F371">
        <v>1</v>
      </c>
      <c r="H371">
        <f>VLOOKUP(B371,'Выжимка из сводной'!A:D,2)</f>
        <v>1</v>
      </c>
      <c r="I371">
        <f>VLOOKUP(B371,'Выжимка из сводной'!A:D,3)</f>
        <v>3</v>
      </c>
      <c r="J371" t="str">
        <f>VLOOKUP(B371,'Выжимка из сводной'!A:D,4)</f>
        <v xml:space="preserve"> Flavobacteriia</v>
      </c>
      <c r="K371">
        <v>0</v>
      </c>
      <c r="L371">
        <f t="shared" si="5"/>
        <v>4</v>
      </c>
    </row>
    <row r="372" spans="1:12" x14ac:dyDescent="0.3">
      <c r="A372">
        <v>371</v>
      </c>
      <c r="B372" t="s">
        <v>385</v>
      </c>
      <c r="C372" t="s">
        <v>2169</v>
      </c>
      <c r="D372" t="s">
        <v>2544</v>
      </c>
      <c r="E372" t="s">
        <v>2545</v>
      </c>
      <c r="F372">
        <v>1</v>
      </c>
      <c r="H372">
        <f>VLOOKUP(B372,'Выжимка из сводной'!A:D,2)</f>
        <v>1</v>
      </c>
      <c r="I372">
        <f>VLOOKUP(B372,'Выжимка из сводной'!A:D,3)</f>
        <v>2</v>
      </c>
      <c r="J372" t="str">
        <f>VLOOKUP(B372,'Выжимка из сводной'!A:D,4)</f>
        <v xml:space="preserve"> Opitutae</v>
      </c>
      <c r="K372">
        <v>0</v>
      </c>
      <c r="L372">
        <f t="shared" si="5"/>
        <v>3</v>
      </c>
    </row>
    <row r="373" spans="1:12" x14ac:dyDescent="0.3">
      <c r="A373">
        <v>372</v>
      </c>
      <c r="B373" t="s">
        <v>774</v>
      </c>
      <c r="C373" t="s">
        <v>2253</v>
      </c>
      <c r="D373" t="s">
        <v>2544</v>
      </c>
      <c r="E373" t="s">
        <v>2546</v>
      </c>
      <c r="F373">
        <v>1</v>
      </c>
      <c r="H373">
        <f>VLOOKUP(B373,'Выжимка из сводной'!A:D,2)</f>
        <v>1</v>
      </c>
      <c r="I373">
        <f>VLOOKUP(B373,'Выжимка из сводной'!A:D,3)</f>
        <v>2</v>
      </c>
      <c r="J373" t="str">
        <f>VLOOKUP(B373,'Выжимка из сводной'!A:D,4)</f>
        <v xml:space="preserve"> Deltaproteobacteria</v>
      </c>
      <c r="K373">
        <v>0</v>
      </c>
      <c r="L373">
        <f t="shared" si="5"/>
        <v>3</v>
      </c>
    </row>
    <row r="374" spans="1:12" x14ac:dyDescent="0.3">
      <c r="A374">
        <v>373</v>
      </c>
      <c r="B374" t="s">
        <v>1024</v>
      </c>
      <c r="C374" t="s">
        <v>2268</v>
      </c>
      <c r="D374" t="s">
        <v>2544</v>
      </c>
      <c r="E374" t="s">
        <v>2546</v>
      </c>
      <c r="F374">
        <v>1</v>
      </c>
      <c r="H374">
        <f>VLOOKUP(B374,'Выжимка из сводной'!A:D,2)</f>
        <v>1</v>
      </c>
      <c r="I374">
        <f>VLOOKUP(B374,'Выжимка из сводной'!A:D,3)</f>
        <v>3</v>
      </c>
      <c r="J374" t="str">
        <f>VLOOKUP(B374,'Выжимка из сводной'!A:D,4)</f>
        <v xml:space="preserve"> Sphingobacteriia</v>
      </c>
      <c r="K374">
        <v>0</v>
      </c>
      <c r="L374">
        <f t="shared" si="5"/>
        <v>4</v>
      </c>
    </row>
    <row r="375" spans="1:12" x14ac:dyDescent="0.3">
      <c r="A375">
        <v>374</v>
      </c>
      <c r="B375" t="s">
        <v>1468</v>
      </c>
      <c r="C375" t="s">
        <v>2253</v>
      </c>
      <c r="D375" t="s">
        <v>2547</v>
      </c>
      <c r="E375" t="s">
        <v>2548</v>
      </c>
      <c r="F375">
        <v>1</v>
      </c>
      <c r="H375">
        <f>VLOOKUP(B375,'Выжимка из сводной'!A:D,2)</f>
        <v>1</v>
      </c>
      <c r="I375">
        <f>VLOOKUP(B375,'Выжимка из сводной'!A:D,3)</f>
        <v>1</v>
      </c>
      <c r="J375" t="str">
        <f>VLOOKUP(B375,'Выжимка из сводной'!A:D,4)</f>
        <v xml:space="preserve"> Deltaproteobacteria</v>
      </c>
      <c r="K375">
        <v>0</v>
      </c>
      <c r="L375">
        <f t="shared" si="5"/>
        <v>2</v>
      </c>
    </row>
    <row r="376" spans="1:12" x14ac:dyDescent="0.3">
      <c r="A376">
        <v>375</v>
      </c>
      <c r="B376" t="s">
        <v>34</v>
      </c>
      <c r="C376" t="s">
        <v>2169</v>
      </c>
      <c r="D376" t="s">
        <v>2547</v>
      </c>
      <c r="E376" t="s">
        <v>2548</v>
      </c>
      <c r="F376">
        <v>1</v>
      </c>
      <c r="H376">
        <f>VLOOKUP(B376,'Выжимка из сводной'!A:D,2)</f>
        <v>6</v>
      </c>
      <c r="I376">
        <f>VLOOKUP(B376,'Выжимка из сводной'!A:D,3)</f>
        <v>6</v>
      </c>
      <c r="J376" t="str">
        <f>VLOOKUP(B376,'Выжимка из сводной'!A:D,4)</f>
        <v xml:space="preserve"> Deltaproteobacteria</v>
      </c>
      <c r="K376">
        <v>0</v>
      </c>
      <c r="L376">
        <f t="shared" si="5"/>
        <v>12</v>
      </c>
    </row>
    <row r="377" spans="1:12" x14ac:dyDescent="0.3">
      <c r="A377">
        <v>376</v>
      </c>
      <c r="B377" t="s">
        <v>1321</v>
      </c>
      <c r="C377" t="s">
        <v>2549</v>
      </c>
      <c r="D377" t="s">
        <v>2547</v>
      </c>
      <c r="E377" t="s">
        <v>2548</v>
      </c>
      <c r="F377">
        <v>1</v>
      </c>
      <c r="H377">
        <f>VLOOKUP(B377,'Выжимка из сводной'!A:D,2)</f>
        <v>1</v>
      </c>
      <c r="I377">
        <f>VLOOKUP(B377,'Выжимка из сводной'!A:D,3)</f>
        <v>3</v>
      </c>
      <c r="J377" t="str">
        <f>VLOOKUP(B377,'Выжимка из сводной'!A:D,4)</f>
        <v xml:space="preserve"> Betaproteobacteria</v>
      </c>
      <c r="K377">
        <v>0</v>
      </c>
      <c r="L377">
        <f t="shared" si="5"/>
        <v>4</v>
      </c>
    </row>
    <row r="378" spans="1:12" x14ac:dyDescent="0.3">
      <c r="A378">
        <v>377</v>
      </c>
      <c r="B378" t="s">
        <v>1149</v>
      </c>
      <c r="C378" t="s">
        <v>2268</v>
      </c>
      <c r="D378" t="s">
        <v>2547</v>
      </c>
      <c r="E378" t="s">
        <v>2550</v>
      </c>
      <c r="F378">
        <v>1</v>
      </c>
      <c r="H378">
        <f>VLOOKUP(B378,'Выжимка из сводной'!A:D,2)</f>
        <v>2</v>
      </c>
      <c r="I378">
        <f>VLOOKUP(B378,'Выжимка из сводной'!A:D,3)</f>
        <v>2</v>
      </c>
      <c r="J378" t="str">
        <f>VLOOKUP(B378,'Выжимка из сводной'!A:D,4)</f>
        <v xml:space="preserve"> Acidobacteria subdivision 4</v>
      </c>
      <c r="K378">
        <v>0</v>
      </c>
      <c r="L378">
        <f t="shared" si="5"/>
        <v>4</v>
      </c>
    </row>
    <row r="379" spans="1:12" x14ac:dyDescent="0.3">
      <c r="A379">
        <v>378</v>
      </c>
      <c r="B379" t="s">
        <v>185</v>
      </c>
      <c r="C379" t="s">
        <v>2407</v>
      </c>
      <c r="D379" t="s">
        <v>2551</v>
      </c>
      <c r="E379" t="s">
        <v>2289</v>
      </c>
      <c r="F379">
        <v>1</v>
      </c>
      <c r="H379">
        <f>VLOOKUP(B379,'Выжимка из сводной'!A:D,2)</f>
        <v>1</v>
      </c>
      <c r="I379">
        <f>VLOOKUP(B379,'Выжимка из сводной'!A:D,3)</f>
        <v>4</v>
      </c>
      <c r="J379" t="str">
        <f>VLOOKUP(B379,'Выжимка из сводной'!A:D,4)</f>
        <v xml:space="preserve"> Deltaproteobacteria</v>
      </c>
      <c r="K379">
        <v>0</v>
      </c>
      <c r="L379">
        <f t="shared" si="5"/>
        <v>5</v>
      </c>
    </row>
    <row r="380" spans="1:12" x14ac:dyDescent="0.3">
      <c r="A380">
        <v>379</v>
      </c>
      <c r="B380" t="s">
        <v>1555</v>
      </c>
      <c r="C380" t="s">
        <v>2477</v>
      </c>
      <c r="D380" t="s">
        <v>2551</v>
      </c>
      <c r="E380" t="s">
        <v>2289</v>
      </c>
      <c r="F380">
        <v>1</v>
      </c>
      <c r="H380">
        <f>VLOOKUP(B380,'Выжимка из сводной'!A:D,2)</f>
        <v>3</v>
      </c>
      <c r="I380">
        <f>VLOOKUP(B380,'Выжимка из сводной'!A:D,3)</f>
        <v>4</v>
      </c>
      <c r="J380" t="str">
        <f>VLOOKUP(B380,'Выжимка из сводной'!A:D,4)</f>
        <v xml:space="preserve"> Chlorobia</v>
      </c>
      <c r="K380">
        <v>0</v>
      </c>
      <c r="L380">
        <f t="shared" si="5"/>
        <v>7</v>
      </c>
    </row>
    <row r="381" spans="1:12" x14ac:dyDescent="0.3">
      <c r="A381">
        <v>380</v>
      </c>
      <c r="B381" t="s">
        <v>431</v>
      </c>
      <c r="C381" t="s">
        <v>2419</v>
      </c>
      <c r="D381" t="s">
        <v>2551</v>
      </c>
      <c r="E381" t="s">
        <v>2289</v>
      </c>
      <c r="F381">
        <v>1</v>
      </c>
      <c r="H381">
        <f>VLOOKUP(B381,'Выжимка из сводной'!A:D,2)</f>
        <v>2</v>
      </c>
      <c r="I381">
        <f>VLOOKUP(B381,'Выжимка из сводной'!A:D,3)</f>
        <v>3</v>
      </c>
      <c r="J381" t="str">
        <f>VLOOKUP(B381,'Выжимка из сводной'!A:D,4)</f>
        <v xml:space="preserve"> Deltaproteobacteria</v>
      </c>
      <c r="K381">
        <v>0</v>
      </c>
      <c r="L381">
        <f t="shared" si="5"/>
        <v>5</v>
      </c>
    </row>
    <row r="382" spans="1:12" x14ac:dyDescent="0.3">
      <c r="A382">
        <v>381</v>
      </c>
      <c r="B382" t="s">
        <v>520</v>
      </c>
      <c r="C382" t="s">
        <v>2419</v>
      </c>
      <c r="D382" t="s">
        <v>2551</v>
      </c>
      <c r="E382" t="s">
        <v>2289</v>
      </c>
      <c r="F382">
        <v>1</v>
      </c>
      <c r="H382">
        <f>VLOOKUP(B382,'Выжимка из сводной'!A:D,2)</f>
        <v>2</v>
      </c>
      <c r="I382">
        <f>VLOOKUP(B382,'Выжимка из сводной'!A:D,3)</f>
        <v>3</v>
      </c>
      <c r="J382" t="str">
        <f>VLOOKUP(B382,'Выжимка из сводной'!A:D,4)</f>
        <v xml:space="preserve"> Deltaproteobacteria</v>
      </c>
      <c r="K382">
        <v>0</v>
      </c>
      <c r="L382">
        <f t="shared" si="5"/>
        <v>5</v>
      </c>
    </row>
    <row r="383" spans="1:12" x14ac:dyDescent="0.3">
      <c r="A383">
        <v>382</v>
      </c>
      <c r="B383" t="s">
        <v>873</v>
      </c>
      <c r="C383" t="s">
        <v>2552</v>
      </c>
      <c r="D383" t="s">
        <v>2551</v>
      </c>
      <c r="E383" t="s">
        <v>2289</v>
      </c>
      <c r="F383">
        <v>1</v>
      </c>
      <c r="H383">
        <f>VLOOKUP(B383,'Выжимка из сводной'!A:D,2)</f>
        <v>1</v>
      </c>
      <c r="I383">
        <f>VLOOKUP(B383,'Выжимка из сводной'!A:D,3)</f>
        <v>3</v>
      </c>
      <c r="J383" t="str">
        <f>VLOOKUP(B383,'Выжимка из сводной'!A:D,4)</f>
        <v xml:space="preserve"> Deltaproteobacteria</v>
      </c>
      <c r="K383">
        <v>0</v>
      </c>
      <c r="L383">
        <f t="shared" si="5"/>
        <v>4</v>
      </c>
    </row>
    <row r="384" spans="1:12" x14ac:dyDescent="0.3">
      <c r="A384">
        <v>383</v>
      </c>
      <c r="B384" t="s">
        <v>1417</v>
      </c>
      <c r="C384" t="s">
        <v>2553</v>
      </c>
      <c r="D384" t="s">
        <v>2551</v>
      </c>
      <c r="E384" t="s">
        <v>2289</v>
      </c>
      <c r="F384">
        <v>1</v>
      </c>
      <c r="H384">
        <f>VLOOKUP(B384,'Выжимка из сводной'!A:D,2)</f>
        <v>1</v>
      </c>
      <c r="I384">
        <f>VLOOKUP(B384,'Выжимка из сводной'!A:D,3)</f>
        <v>3</v>
      </c>
      <c r="J384" t="str">
        <f>VLOOKUP(B384,'Выжимка из сводной'!A:D,4)</f>
        <v xml:space="preserve"> Deltaproteobacteria</v>
      </c>
      <c r="K384">
        <v>0</v>
      </c>
      <c r="L384">
        <f t="shared" si="5"/>
        <v>4</v>
      </c>
    </row>
    <row r="385" spans="1:12" x14ac:dyDescent="0.3">
      <c r="A385">
        <v>384</v>
      </c>
      <c r="B385" t="s">
        <v>1409</v>
      </c>
      <c r="C385" t="s">
        <v>2498</v>
      </c>
      <c r="D385" t="s">
        <v>2551</v>
      </c>
      <c r="E385" t="s">
        <v>2554</v>
      </c>
      <c r="F385">
        <v>1</v>
      </c>
      <c r="H385">
        <f>VLOOKUP(B385,'Выжимка из сводной'!A:D,2)</f>
        <v>2</v>
      </c>
      <c r="I385">
        <f>VLOOKUP(B385,'Выжимка из сводной'!A:D,3)</f>
        <v>2</v>
      </c>
      <c r="J385" t="str">
        <f>VLOOKUP(B385,'Выжимка из сводной'!A:D,4)</f>
        <v xml:space="preserve"> Spirochaetales</v>
      </c>
      <c r="K385">
        <v>0</v>
      </c>
      <c r="L385">
        <f t="shared" si="5"/>
        <v>4</v>
      </c>
    </row>
    <row r="386" spans="1:12" x14ac:dyDescent="0.3">
      <c r="A386">
        <v>385</v>
      </c>
      <c r="B386" t="s">
        <v>1411</v>
      </c>
      <c r="C386" t="s">
        <v>2498</v>
      </c>
      <c r="D386" t="s">
        <v>2551</v>
      </c>
      <c r="E386" t="s">
        <v>2554</v>
      </c>
      <c r="F386">
        <v>1</v>
      </c>
      <c r="H386">
        <f>VLOOKUP(B386,'Выжимка из сводной'!A:D,2)</f>
        <v>2</v>
      </c>
      <c r="I386">
        <f>VLOOKUP(B386,'Выжимка из сводной'!A:D,3)</f>
        <v>2</v>
      </c>
      <c r="J386" t="str">
        <f>VLOOKUP(B386,'Выжимка из сводной'!A:D,4)</f>
        <v xml:space="preserve"> Spirochaetales</v>
      </c>
      <c r="K386">
        <v>0</v>
      </c>
      <c r="L386">
        <f t="shared" si="5"/>
        <v>4</v>
      </c>
    </row>
    <row r="387" spans="1:12" x14ac:dyDescent="0.3">
      <c r="A387">
        <v>386</v>
      </c>
      <c r="B387" t="s">
        <v>1225</v>
      </c>
      <c r="C387" t="s">
        <v>2555</v>
      </c>
      <c r="D387" t="s">
        <v>2551</v>
      </c>
      <c r="E387" t="s">
        <v>2554</v>
      </c>
      <c r="F387">
        <v>1</v>
      </c>
      <c r="H387">
        <f>VLOOKUP(B387,'Выжимка из сводной'!A:D,2)</f>
        <v>1</v>
      </c>
      <c r="I387">
        <f>VLOOKUP(B387,'Выжимка из сводной'!A:D,3)</f>
        <v>3</v>
      </c>
      <c r="J387" t="str">
        <f>VLOOKUP(B387,'Выжимка из сводной'!A:D,4)</f>
        <v xml:space="preserve"> Flavobacteriia</v>
      </c>
      <c r="K387">
        <v>0</v>
      </c>
      <c r="L387">
        <f t="shared" ref="L387:L450" si="6">H387+I387</f>
        <v>4</v>
      </c>
    </row>
    <row r="388" spans="1:12" x14ac:dyDescent="0.3">
      <c r="A388">
        <v>387</v>
      </c>
      <c r="B388" t="s">
        <v>536</v>
      </c>
      <c r="C388" t="s">
        <v>2419</v>
      </c>
      <c r="D388" t="s">
        <v>2551</v>
      </c>
      <c r="E388" t="s">
        <v>2554</v>
      </c>
      <c r="F388">
        <v>1</v>
      </c>
      <c r="H388">
        <f>VLOOKUP(B388,'Выжимка из сводной'!A:D,2)</f>
        <v>2</v>
      </c>
      <c r="I388">
        <f>VLOOKUP(B388,'Выжимка из сводной'!A:D,3)</f>
        <v>3</v>
      </c>
      <c r="J388" t="str">
        <f>VLOOKUP(B388,'Выжимка из сводной'!A:D,4)</f>
        <v xml:space="preserve"> Deltaproteobacteria</v>
      </c>
      <c r="K388">
        <v>0</v>
      </c>
      <c r="L388">
        <f t="shared" si="6"/>
        <v>5</v>
      </c>
    </row>
    <row r="389" spans="1:12" x14ac:dyDescent="0.3">
      <c r="A389">
        <v>388</v>
      </c>
      <c r="B389" t="s">
        <v>452</v>
      </c>
      <c r="C389" t="s">
        <v>2230</v>
      </c>
      <c r="D389" t="s">
        <v>2556</v>
      </c>
      <c r="E389" t="s">
        <v>2557</v>
      </c>
      <c r="F389">
        <v>1</v>
      </c>
      <c r="H389">
        <f>VLOOKUP(B389,'Выжимка из сводной'!A:D,2)</f>
        <v>1</v>
      </c>
      <c r="I389">
        <f>VLOOKUP(B389,'Выжимка из сводной'!A:D,3)</f>
        <v>1</v>
      </c>
      <c r="J389" t="str">
        <f>VLOOKUP(B389,'Выжимка из сводной'!A:D,4)</f>
        <v xml:space="preserve"> Deltaproteobacteria</v>
      </c>
      <c r="K389">
        <v>0</v>
      </c>
      <c r="L389">
        <f t="shared" si="6"/>
        <v>2</v>
      </c>
    </row>
    <row r="390" spans="1:12" s="30" customFormat="1" x14ac:dyDescent="0.3">
      <c r="A390">
        <v>389</v>
      </c>
      <c r="B390" s="30" t="s">
        <v>254</v>
      </c>
      <c r="C390" s="30" t="s">
        <v>2246</v>
      </c>
      <c r="D390" s="30" t="s">
        <v>2556</v>
      </c>
      <c r="E390" s="30" t="s">
        <v>2557</v>
      </c>
      <c r="F390" s="30">
        <v>1</v>
      </c>
      <c r="H390" s="30">
        <f>VLOOKUP(B390,'Выжимка из сводной'!A:D,2)</f>
        <v>1</v>
      </c>
      <c r="I390" s="30">
        <f>VLOOKUP(B390,'Выжимка из сводной'!A:D,3)</f>
        <v>1</v>
      </c>
      <c r="J390" s="30" t="str">
        <f>VLOOKUP(B390,'Выжимка из сводной'!A:D,4)</f>
        <v xml:space="preserve"> Gammaproteobacteria</v>
      </c>
      <c r="K390" s="30">
        <v>1</v>
      </c>
      <c r="L390" s="30">
        <f t="shared" si="6"/>
        <v>2</v>
      </c>
    </row>
    <row r="391" spans="1:12" x14ac:dyDescent="0.3">
      <c r="A391">
        <v>390</v>
      </c>
      <c r="B391" t="s">
        <v>206</v>
      </c>
      <c r="C391" t="s">
        <v>2438</v>
      </c>
      <c r="D391" t="s">
        <v>2558</v>
      </c>
      <c r="E391" t="s">
        <v>2559</v>
      </c>
      <c r="F391">
        <v>1</v>
      </c>
      <c r="H391">
        <f>VLOOKUP(B391,'Выжимка из сводной'!A:D,2)</f>
        <v>2</v>
      </c>
      <c r="I391">
        <f>VLOOKUP(B391,'Выжимка из сводной'!A:D,3)</f>
        <v>2</v>
      </c>
      <c r="J391" t="str">
        <f>VLOOKUP(B391,'Выжимка из сводной'!A:D,4)</f>
        <v xml:space="preserve"> Deltaproteobacteria</v>
      </c>
      <c r="K391">
        <v>0</v>
      </c>
      <c r="L391">
        <f t="shared" si="6"/>
        <v>4</v>
      </c>
    </row>
    <row r="392" spans="1:12" x14ac:dyDescent="0.3">
      <c r="A392">
        <v>391</v>
      </c>
      <c r="B392" t="s">
        <v>1343</v>
      </c>
      <c r="C392" t="s">
        <v>2560</v>
      </c>
      <c r="D392" t="s">
        <v>2558</v>
      </c>
      <c r="E392" t="s">
        <v>2559</v>
      </c>
      <c r="F392">
        <v>1</v>
      </c>
      <c r="H392">
        <f>VLOOKUP(B392,'Выжимка из сводной'!A:D,2)</f>
        <v>1</v>
      </c>
      <c r="I392">
        <f>VLOOKUP(B392,'Выжимка из сводной'!A:D,3)</f>
        <v>2</v>
      </c>
      <c r="J392" t="str">
        <f>VLOOKUP(B392,'Выжимка из сводной'!A:D,4)</f>
        <v xml:space="preserve"> Flavobacteriia</v>
      </c>
      <c r="K392">
        <v>0</v>
      </c>
      <c r="L392">
        <f t="shared" si="6"/>
        <v>3</v>
      </c>
    </row>
    <row r="393" spans="1:12" x14ac:dyDescent="0.3">
      <c r="A393">
        <v>392</v>
      </c>
      <c r="B393" t="s">
        <v>1464</v>
      </c>
      <c r="C393" t="s">
        <v>2561</v>
      </c>
      <c r="D393" t="s">
        <v>2558</v>
      </c>
      <c r="E393" t="s">
        <v>2562</v>
      </c>
      <c r="F393">
        <v>1</v>
      </c>
      <c r="H393">
        <f>VLOOKUP(B393,'Выжимка из сводной'!A:D,2)</f>
        <v>1</v>
      </c>
      <c r="I393">
        <f>VLOOKUP(B393,'Выжимка из сводной'!A:D,3)</f>
        <v>1</v>
      </c>
      <c r="J393" t="str">
        <f>VLOOKUP(B393,'Выжимка из сводной'!A:D,4)</f>
        <v xml:space="preserve"> Deltaproteobacteria</v>
      </c>
      <c r="K393">
        <v>0</v>
      </c>
      <c r="L393">
        <f t="shared" si="6"/>
        <v>2</v>
      </c>
    </row>
    <row r="394" spans="1:12" x14ac:dyDescent="0.3">
      <c r="A394">
        <v>393</v>
      </c>
      <c r="B394" t="s">
        <v>1448</v>
      </c>
      <c r="C394" t="s">
        <v>2431</v>
      </c>
      <c r="D394" t="s">
        <v>2558</v>
      </c>
      <c r="E394" t="s">
        <v>2562</v>
      </c>
      <c r="F394">
        <v>1</v>
      </c>
      <c r="H394">
        <f>VLOOKUP(B394,'Выжимка из сводной'!A:D,2)</f>
        <v>1</v>
      </c>
      <c r="I394">
        <f>VLOOKUP(B394,'Выжимка из сводной'!A:D,3)</f>
        <v>2</v>
      </c>
      <c r="J394" t="str">
        <f>VLOOKUP(B394,'Выжимка из сводной'!A:D,4)</f>
        <v xml:space="preserve"> Deltaproteobacteria</v>
      </c>
      <c r="K394">
        <v>0</v>
      </c>
      <c r="L394">
        <f t="shared" si="6"/>
        <v>3</v>
      </c>
    </row>
    <row r="395" spans="1:12" x14ac:dyDescent="0.3">
      <c r="A395">
        <v>394</v>
      </c>
      <c r="B395" t="s">
        <v>1124</v>
      </c>
      <c r="C395" t="s">
        <v>2563</v>
      </c>
      <c r="D395" t="s">
        <v>2558</v>
      </c>
      <c r="E395" t="s">
        <v>2562</v>
      </c>
      <c r="F395">
        <v>1</v>
      </c>
      <c r="H395">
        <f>VLOOKUP(B395,'Выжимка из сводной'!A:D,2)</f>
        <v>1</v>
      </c>
      <c r="I395">
        <f>VLOOKUP(B395,'Выжимка из сводной'!A:D,3)</f>
        <v>2</v>
      </c>
      <c r="J395" t="str">
        <f>VLOOKUP(B395,'Выжимка из сводной'!A:D,4)</f>
        <v xml:space="preserve"> Flavobacteriia</v>
      </c>
      <c r="K395">
        <v>0</v>
      </c>
      <c r="L395">
        <f t="shared" si="6"/>
        <v>3</v>
      </c>
    </row>
    <row r="396" spans="1:12" x14ac:dyDescent="0.3">
      <c r="A396">
        <v>395</v>
      </c>
      <c r="B396" t="s">
        <v>256</v>
      </c>
      <c r="C396" t="s">
        <v>2246</v>
      </c>
      <c r="D396" t="s">
        <v>2558</v>
      </c>
      <c r="E396" t="s">
        <v>2564</v>
      </c>
      <c r="F396">
        <v>1</v>
      </c>
      <c r="H396">
        <f>VLOOKUP(B396,'Выжимка из сводной'!A:D,2)</f>
        <v>1</v>
      </c>
      <c r="I396">
        <f>VLOOKUP(B396,'Выжимка из сводной'!A:D,3)</f>
        <v>2</v>
      </c>
      <c r="J396" t="str">
        <f>VLOOKUP(B396,'Выжимка из сводной'!A:D,4)</f>
        <v xml:space="preserve"> Gammaproteobacteria</v>
      </c>
      <c r="K396">
        <v>0</v>
      </c>
      <c r="L396">
        <f t="shared" si="6"/>
        <v>3</v>
      </c>
    </row>
    <row r="397" spans="1:12" x14ac:dyDescent="0.3">
      <c r="A397">
        <v>396</v>
      </c>
      <c r="B397" t="s">
        <v>1616</v>
      </c>
      <c r="C397" t="s">
        <v>2565</v>
      </c>
      <c r="D397" t="s">
        <v>2566</v>
      </c>
      <c r="E397" t="s">
        <v>2564</v>
      </c>
      <c r="F397">
        <v>1</v>
      </c>
      <c r="H397">
        <f>VLOOKUP(B397,'Выжимка из сводной'!A:D,2)</f>
        <v>1</v>
      </c>
      <c r="I397">
        <f>VLOOKUP(B397,'Выжимка из сводной'!A:D,3)</f>
        <v>2</v>
      </c>
      <c r="J397" t="str">
        <f>VLOOKUP(B397,'Выжимка из сводной'!A:D,4)</f>
        <v xml:space="preserve"> Gammaproteobacteria</v>
      </c>
      <c r="K397">
        <v>0</v>
      </c>
      <c r="L397">
        <f t="shared" si="6"/>
        <v>3</v>
      </c>
    </row>
    <row r="398" spans="1:12" x14ac:dyDescent="0.3">
      <c r="A398">
        <v>397</v>
      </c>
      <c r="B398" t="s">
        <v>462</v>
      </c>
      <c r="C398" t="s">
        <v>2233</v>
      </c>
      <c r="D398" t="s">
        <v>2566</v>
      </c>
      <c r="E398" t="s">
        <v>2564</v>
      </c>
      <c r="F398">
        <v>1</v>
      </c>
      <c r="H398">
        <f>VLOOKUP(B398,'Выжимка из сводной'!A:D,2)</f>
        <v>4</v>
      </c>
      <c r="I398">
        <f>VLOOKUP(B398,'Выжимка из сводной'!A:D,3)</f>
        <v>4</v>
      </c>
      <c r="J398" t="str">
        <f>VLOOKUP(B398,'Выжимка из сводной'!A:D,4)</f>
        <v xml:space="preserve"> Deltaproteobacteria</v>
      </c>
      <c r="K398">
        <v>0</v>
      </c>
      <c r="L398">
        <f t="shared" si="6"/>
        <v>8</v>
      </c>
    </row>
    <row r="399" spans="1:12" x14ac:dyDescent="0.3">
      <c r="A399">
        <v>398</v>
      </c>
      <c r="B399" t="s">
        <v>599</v>
      </c>
      <c r="C399" t="s">
        <v>2567</v>
      </c>
      <c r="D399" t="s">
        <v>2566</v>
      </c>
      <c r="E399" t="s">
        <v>2568</v>
      </c>
      <c r="F399">
        <v>1</v>
      </c>
      <c r="H399">
        <f>VLOOKUP(B399,'Выжимка из сводной'!A:D,2)</f>
        <v>1</v>
      </c>
      <c r="I399">
        <f>VLOOKUP(B399,'Выжимка из сводной'!A:D,3)</f>
        <v>2</v>
      </c>
      <c r="J399" t="str">
        <f>VLOOKUP(B399,'Выжимка из сводной'!A:D,4)</f>
        <v xml:space="preserve"> Deltaproteobacteria</v>
      </c>
      <c r="K399">
        <v>0</v>
      </c>
      <c r="L399">
        <f t="shared" si="6"/>
        <v>3</v>
      </c>
    </row>
    <row r="400" spans="1:12" s="30" customFormat="1" x14ac:dyDescent="0.3">
      <c r="A400">
        <v>399</v>
      </c>
      <c r="B400" s="30" t="s">
        <v>490</v>
      </c>
      <c r="C400" s="30" t="s">
        <v>2237</v>
      </c>
      <c r="D400" s="30" t="s">
        <v>2569</v>
      </c>
      <c r="E400" s="30" t="s">
        <v>2568</v>
      </c>
      <c r="F400" s="30">
        <v>1</v>
      </c>
      <c r="H400" s="30">
        <f>VLOOKUP(B400,'Выжимка из сводной'!A:D,2)</f>
        <v>1</v>
      </c>
      <c r="I400" s="30">
        <f>VLOOKUP(B400,'Выжимка из сводной'!A:D,3)</f>
        <v>1</v>
      </c>
      <c r="J400" s="30" t="str">
        <f>VLOOKUP(B400,'Выжимка из сводной'!A:D,4)</f>
        <v xml:space="preserve"> Gammaproteobacteria</v>
      </c>
      <c r="K400" s="30">
        <v>1</v>
      </c>
      <c r="L400" s="30">
        <f t="shared" si="6"/>
        <v>2</v>
      </c>
    </row>
    <row r="401" spans="1:12" x14ac:dyDescent="0.3">
      <c r="A401">
        <v>400</v>
      </c>
      <c r="B401" t="s">
        <v>758</v>
      </c>
      <c r="C401" t="s">
        <v>2169</v>
      </c>
      <c r="D401" t="s">
        <v>2569</v>
      </c>
      <c r="E401" t="s">
        <v>2570</v>
      </c>
      <c r="F401">
        <v>1</v>
      </c>
      <c r="H401">
        <f>VLOOKUP(B401,'Выжимка из сводной'!A:D,2)</f>
        <v>2</v>
      </c>
      <c r="I401">
        <f>VLOOKUP(B401,'Выжимка из сводной'!A:D,3)</f>
        <v>2</v>
      </c>
      <c r="J401" t="str">
        <f>VLOOKUP(B401,'Выжимка из сводной'!A:D,4)</f>
        <v xml:space="preserve"> Planctomycetia</v>
      </c>
      <c r="K401">
        <v>0</v>
      </c>
      <c r="L401">
        <f t="shared" si="6"/>
        <v>4</v>
      </c>
    </row>
    <row r="402" spans="1:12" x14ac:dyDescent="0.3">
      <c r="A402">
        <v>401</v>
      </c>
      <c r="B402" t="s">
        <v>1557</v>
      </c>
      <c r="C402" t="s">
        <v>2571</v>
      </c>
      <c r="D402" t="s">
        <v>2572</v>
      </c>
      <c r="E402" t="s">
        <v>2285</v>
      </c>
      <c r="F402">
        <v>1</v>
      </c>
      <c r="H402">
        <f>VLOOKUP(B402,'Выжимка из сводной'!A:D,2)</f>
        <v>2</v>
      </c>
      <c r="I402">
        <f>VLOOKUP(B402,'Выжимка из сводной'!A:D,3)</f>
        <v>3</v>
      </c>
      <c r="J402" t="str">
        <f>VLOOKUP(B402,'Выжимка из сводной'!A:D,4)</f>
        <v xml:space="preserve"> Chlorobia</v>
      </c>
      <c r="K402">
        <v>0</v>
      </c>
      <c r="L402">
        <f t="shared" si="6"/>
        <v>5</v>
      </c>
    </row>
    <row r="403" spans="1:12" x14ac:dyDescent="0.3">
      <c r="A403">
        <v>402</v>
      </c>
      <c r="B403" t="s">
        <v>1143</v>
      </c>
      <c r="C403" t="s">
        <v>2573</v>
      </c>
      <c r="D403" t="s">
        <v>2572</v>
      </c>
      <c r="E403" t="s">
        <v>2285</v>
      </c>
      <c r="F403">
        <v>1</v>
      </c>
      <c r="H403">
        <f>VLOOKUP(B403,'Выжимка из сводной'!A:D,2)</f>
        <v>1</v>
      </c>
      <c r="I403">
        <f>VLOOKUP(B403,'Выжимка из сводной'!A:D,3)</f>
        <v>1</v>
      </c>
      <c r="J403" t="str">
        <f>VLOOKUP(B403,'Выжимка из сводной'!A:D,4)</f>
        <v xml:space="preserve"> Clostridia</v>
      </c>
      <c r="K403">
        <v>0</v>
      </c>
      <c r="L403">
        <f t="shared" si="6"/>
        <v>2</v>
      </c>
    </row>
    <row r="404" spans="1:12" x14ac:dyDescent="0.3">
      <c r="A404">
        <v>403</v>
      </c>
      <c r="B404" t="s">
        <v>309</v>
      </c>
      <c r="C404" t="s">
        <v>2414</v>
      </c>
      <c r="D404" t="s">
        <v>2572</v>
      </c>
      <c r="E404" t="s">
        <v>2574</v>
      </c>
      <c r="F404">
        <v>1</v>
      </c>
      <c r="H404">
        <f>VLOOKUP(B404,'Выжимка из сводной'!A:D,2)</f>
        <v>1</v>
      </c>
      <c r="I404">
        <f>VLOOKUP(B404,'Выжимка из сводной'!A:D,3)</f>
        <v>1</v>
      </c>
      <c r="J404" t="str">
        <f>VLOOKUP(B404,'Выжимка из сводной'!A:D,4)</f>
        <v xml:space="preserve"> Alphaproteobacteria</v>
      </c>
      <c r="K404">
        <v>0</v>
      </c>
      <c r="L404">
        <f t="shared" si="6"/>
        <v>2</v>
      </c>
    </row>
    <row r="405" spans="1:12" x14ac:dyDescent="0.3">
      <c r="A405">
        <v>404</v>
      </c>
      <c r="B405" t="s">
        <v>389</v>
      </c>
      <c r="C405" t="s">
        <v>2575</v>
      </c>
      <c r="D405" t="s">
        <v>2572</v>
      </c>
      <c r="E405" t="s">
        <v>2574</v>
      </c>
      <c r="F405">
        <v>1</v>
      </c>
      <c r="H405">
        <f>VLOOKUP(B405,'Выжимка из сводной'!A:D,2)</f>
        <v>1</v>
      </c>
      <c r="I405">
        <f>VLOOKUP(B405,'Выжимка из сводной'!A:D,3)</f>
        <v>2</v>
      </c>
      <c r="J405" t="str">
        <f>VLOOKUP(B405,'Выжимка из сводной'!A:D,4)</f>
        <v xml:space="preserve"> unclassified Verrucomicrobia</v>
      </c>
      <c r="K405">
        <v>0</v>
      </c>
      <c r="L405">
        <f t="shared" si="6"/>
        <v>3</v>
      </c>
    </row>
    <row r="406" spans="1:12" x14ac:dyDescent="0.3">
      <c r="A406">
        <v>405</v>
      </c>
      <c r="B406" t="s">
        <v>494</v>
      </c>
      <c r="C406" t="s">
        <v>2246</v>
      </c>
      <c r="D406" t="s">
        <v>2576</v>
      </c>
      <c r="E406" t="s">
        <v>2577</v>
      </c>
      <c r="F406">
        <v>1</v>
      </c>
      <c r="H406">
        <f>VLOOKUP(B406,'Выжимка из сводной'!A:D,2)</f>
        <v>1</v>
      </c>
      <c r="I406">
        <f>VLOOKUP(B406,'Выжимка из сводной'!A:D,3)</f>
        <v>2</v>
      </c>
      <c r="J406" t="str">
        <f>VLOOKUP(B406,'Выжимка из сводной'!A:D,4)</f>
        <v xml:space="preserve"> Gammaproteobacteria</v>
      </c>
      <c r="K406">
        <v>0</v>
      </c>
      <c r="L406">
        <f t="shared" si="6"/>
        <v>3</v>
      </c>
    </row>
    <row r="407" spans="1:12" x14ac:dyDescent="0.3">
      <c r="A407">
        <v>406</v>
      </c>
      <c r="B407" t="s">
        <v>240</v>
      </c>
      <c r="C407" t="s">
        <v>2237</v>
      </c>
      <c r="D407" t="s">
        <v>2576</v>
      </c>
      <c r="E407" t="s">
        <v>2577</v>
      </c>
      <c r="F407">
        <v>1</v>
      </c>
      <c r="H407">
        <f>VLOOKUP(B407,'Выжимка из сводной'!A:D,2)</f>
        <v>1</v>
      </c>
      <c r="I407">
        <f>VLOOKUP(B407,'Выжимка из сводной'!A:D,3)</f>
        <v>2</v>
      </c>
      <c r="J407" t="str">
        <f>VLOOKUP(B407,'Выжимка из сводной'!A:D,4)</f>
        <v xml:space="preserve"> Gammaproteobacteria</v>
      </c>
      <c r="K407">
        <v>0</v>
      </c>
      <c r="L407">
        <f t="shared" si="6"/>
        <v>3</v>
      </c>
    </row>
    <row r="408" spans="1:12" x14ac:dyDescent="0.3">
      <c r="A408">
        <v>407</v>
      </c>
      <c r="B408" t="s">
        <v>514</v>
      </c>
      <c r="C408" t="s">
        <v>2279</v>
      </c>
      <c r="D408" t="s">
        <v>2576</v>
      </c>
      <c r="E408" t="s">
        <v>2578</v>
      </c>
      <c r="F408">
        <v>1</v>
      </c>
      <c r="H408">
        <f>VLOOKUP(B408,'Выжимка из сводной'!A:D,2)</f>
        <v>1</v>
      </c>
      <c r="I408">
        <f>VLOOKUP(B408,'Выжимка из сводной'!A:D,3)</f>
        <v>1</v>
      </c>
      <c r="J408" t="str">
        <f>VLOOKUP(B408,'Выжимка из сводной'!A:D,4)</f>
        <v xml:space="preserve"> Alphaproteobacteria</v>
      </c>
      <c r="K408">
        <v>0</v>
      </c>
      <c r="L408">
        <f t="shared" si="6"/>
        <v>2</v>
      </c>
    </row>
    <row r="409" spans="1:12" x14ac:dyDescent="0.3">
      <c r="A409">
        <v>408</v>
      </c>
      <c r="B409" t="s">
        <v>1181</v>
      </c>
      <c r="C409" t="s">
        <v>2444</v>
      </c>
      <c r="D409" t="s">
        <v>2576</v>
      </c>
      <c r="E409" t="s">
        <v>2578</v>
      </c>
      <c r="F409">
        <v>1</v>
      </c>
      <c r="H409">
        <f>VLOOKUP(B409,'Выжимка из сводной'!A:D,2)</f>
        <v>1</v>
      </c>
      <c r="I409">
        <f>VLOOKUP(B409,'Выжимка из сводной'!A:D,3)</f>
        <v>2</v>
      </c>
      <c r="J409" t="str">
        <f>VLOOKUP(B409,'Выжимка из сводной'!A:D,4)</f>
        <v xml:space="preserve"> Deltaproteobacteria</v>
      </c>
      <c r="K409">
        <v>0</v>
      </c>
      <c r="L409">
        <f t="shared" si="6"/>
        <v>3</v>
      </c>
    </row>
    <row r="410" spans="1:12" x14ac:dyDescent="0.3">
      <c r="A410">
        <v>409</v>
      </c>
      <c r="B410" t="s">
        <v>894</v>
      </c>
      <c r="C410" t="s">
        <v>2473</v>
      </c>
      <c r="D410" t="s">
        <v>2576</v>
      </c>
      <c r="E410" t="s">
        <v>2579</v>
      </c>
      <c r="F410">
        <v>1</v>
      </c>
      <c r="H410">
        <f>VLOOKUP(B410,'Выжимка из сводной'!A:D,2)</f>
        <v>1</v>
      </c>
      <c r="I410">
        <f>VLOOKUP(B410,'Выжимка из сводной'!A:D,3)</f>
        <v>1</v>
      </c>
      <c r="J410" t="str">
        <f>VLOOKUP(B410,'Выжимка из сводной'!A:D,4)</f>
        <v xml:space="preserve"> Deferribacterales</v>
      </c>
      <c r="K410">
        <v>0</v>
      </c>
      <c r="L410">
        <f t="shared" si="6"/>
        <v>2</v>
      </c>
    </row>
    <row r="411" spans="1:12" x14ac:dyDescent="0.3">
      <c r="A411">
        <v>410</v>
      </c>
      <c r="B411" t="s">
        <v>370</v>
      </c>
      <c r="C411" t="s">
        <v>2279</v>
      </c>
      <c r="D411" t="s">
        <v>2580</v>
      </c>
      <c r="E411" t="s">
        <v>2579</v>
      </c>
      <c r="F411">
        <v>1</v>
      </c>
      <c r="H411">
        <f>VLOOKUP(B411,'Выжимка из сводной'!A:D,2)</f>
        <v>1</v>
      </c>
      <c r="I411">
        <f>VLOOKUP(B411,'Выжимка из сводной'!A:D,3)</f>
        <v>1</v>
      </c>
      <c r="J411" t="str">
        <f>VLOOKUP(B411,'Выжимка из сводной'!A:D,4)</f>
        <v xml:space="preserve"> Alphaproteobacteria</v>
      </c>
      <c r="K411">
        <v>0</v>
      </c>
      <c r="L411">
        <f t="shared" si="6"/>
        <v>2</v>
      </c>
    </row>
    <row r="412" spans="1:12" x14ac:dyDescent="0.3">
      <c r="A412">
        <v>411</v>
      </c>
      <c r="B412" t="s">
        <v>1489</v>
      </c>
      <c r="C412" t="s">
        <v>2530</v>
      </c>
      <c r="D412" t="s">
        <v>2580</v>
      </c>
      <c r="E412" t="s">
        <v>2581</v>
      </c>
      <c r="F412">
        <v>1</v>
      </c>
      <c r="H412">
        <f>VLOOKUP(B412,'Выжимка из сводной'!A:D,2)</f>
        <v>1</v>
      </c>
      <c r="I412">
        <f>VLOOKUP(B412,'Выжимка из сводной'!A:D,3)</f>
        <v>2</v>
      </c>
      <c r="J412" t="str">
        <f>VLOOKUP(B412,'Выжимка из сводной'!A:D,4)</f>
        <v xml:space="preserve"> Betaproteobacteria</v>
      </c>
      <c r="K412">
        <v>0</v>
      </c>
      <c r="L412">
        <f t="shared" si="6"/>
        <v>3</v>
      </c>
    </row>
    <row r="413" spans="1:12" x14ac:dyDescent="0.3">
      <c r="A413">
        <v>412</v>
      </c>
      <c r="B413" t="s">
        <v>155</v>
      </c>
      <c r="C413" t="s">
        <v>2407</v>
      </c>
      <c r="D413" t="s">
        <v>2580</v>
      </c>
      <c r="E413" t="s">
        <v>2581</v>
      </c>
      <c r="F413">
        <v>1</v>
      </c>
      <c r="H413">
        <f>VLOOKUP(B413,'Выжимка из сводной'!A:D,2)</f>
        <v>1</v>
      </c>
      <c r="I413">
        <f>VLOOKUP(B413,'Выжимка из сводной'!A:D,3)</f>
        <v>4</v>
      </c>
      <c r="J413" t="str">
        <f>VLOOKUP(B413,'Выжимка из сводной'!A:D,4)</f>
        <v xml:space="preserve"> Deltaproteobacteria</v>
      </c>
      <c r="K413">
        <v>0</v>
      </c>
      <c r="L413">
        <f t="shared" si="6"/>
        <v>5</v>
      </c>
    </row>
    <row r="414" spans="1:12" x14ac:dyDescent="0.3">
      <c r="A414">
        <v>413</v>
      </c>
      <c r="B414" t="s">
        <v>468</v>
      </c>
      <c r="C414" t="s">
        <v>2233</v>
      </c>
      <c r="D414" t="s">
        <v>2580</v>
      </c>
      <c r="E414" t="s">
        <v>2582</v>
      </c>
      <c r="F414">
        <v>1</v>
      </c>
      <c r="H414">
        <f>VLOOKUP(B414,'Выжимка из сводной'!A:D,2)</f>
        <v>1</v>
      </c>
      <c r="I414">
        <f>VLOOKUP(B414,'Выжимка из сводной'!A:D,3)</f>
        <v>1</v>
      </c>
      <c r="J414" t="str">
        <f>VLOOKUP(B414,'Выжимка из сводной'!A:D,4)</f>
        <v xml:space="preserve"> Deltaproteobacteria</v>
      </c>
      <c r="K414">
        <v>0</v>
      </c>
      <c r="L414">
        <f t="shared" si="6"/>
        <v>2</v>
      </c>
    </row>
    <row r="415" spans="1:12" x14ac:dyDescent="0.3">
      <c r="A415">
        <v>414</v>
      </c>
      <c r="B415" t="s">
        <v>148</v>
      </c>
      <c r="C415" t="s">
        <v>2208</v>
      </c>
      <c r="D415" t="s">
        <v>2580</v>
      </c>
      <c r="E415" t="s">
        <v>2582</v>
      </c>
      <c r="F415">
        <v>1</v>
      </c>
      <c r="H415">
        <f>VLOOKUP(B415,'Выжимка из сводной'!A:D,2)</f>
        <v>4</v>
      </c>
      <c r="I415">
        <f>VLOOKUP(B415,'Выжимка из сводной'!A:D,3)</f>
        <v>4</v>
      </c>
      <c r="J415" t="str">
        <f>VLOOKUP(B415,'Выжимка из сводной'!A:D,4)</f>
        <v xml:space="preserve"> Deltaproteobacteria</v>
      </c>
      <c r="K415">
        <v>0</v>
      </c>
      <c r="L415">
        <f t="shared" si="6"/>
        <v>8</v>
      </c>
    </row>
    <row r="416" spans="1:12" x14ac:dyDescent="0.3">
      <c r="A416">
        <v>415</v>
      </c>
      <c r="B416" t="s">
        <v>1405</v>
      </c>
      <c r="C416" t="s">
        <v>2401</v>
      </c>
      <c r="D416" t="s">
        <v>2583</v>
      </c>
      <c r="E416" t="s">
        <v>2584</v>
      </c>
      <c r="F416">
        <v>1</v>
      </c>
      <c r="H416">
        <f>VLOOKUP(B416,'Выжимка из сводной'!A:D,2)</f>
        <v>1</v>
      </c>
      <c r="I416">
        <f>VLOOKUP(B416,'Выжимка из сводной'!A:D,3)</f>
        <v>2</v>
      </c>
      <c r="J416" t="str">
        <f>VLOOKUP(B416,'Выжимка из сводной'!A:D,4)</f>
        <v xml:space="preserve"> Solibacteres</v>
      </c>
      <c r="K416">
        <v>0</v>
      </c>
      <c r="L416">
        <f t="shared" si="6"/>
        <v>3</v>
      </c>
    </row>
    <row r="417" spans="1:12" x14ac:dyDescent="0.3">
      <c r="A417">
        <v>416</v>
      </c>
      <c r="B417" t="s">
        <v>996</v>
      </c>
      <c r="C417" t="s">
        <v>2208</v>
      </c>
      <c r="D417" t="s">
        <v>2583</v>
      </c>
      <c r="E417" t="s">
        <v>2585</v>
      </c>
      <c r="F417">
        <v>1</v>
      </c>
      <c r="H417">
        <f>VLOOKUP(B417,'Выжимка из сводной'!A:D,2)</f>
        <v>1</v>
      </c>
      <c r="I417">
        <f>VLOOKUP(B417,'Выжимка из сводной'!A:D,3)</f>
        <v>1</v>
      </c>
      <c r="J417" t="str">
        <f>VLOOKUP(B417,'Выжимка из сводной'!A:D,4)</f>
        <v xml:space="preserve"> Deltaproteobacteria</v>
      </c>
      <c r="K417">
        <v>0</v>
      </c>
      <c r="L417">
        <f t="shared" si="6"/>
        <v>2</v>
      </c>
    </row>
    <row r="418" spans="1:12" x14ac:dyDescent="0.3">
      <c r="A418">
        <v>417</v>
      </c>
      <c r="B418" t="s">
        <v>843</v>
      </c>
      <c r="C418" t="s">
        <v>2434</v>
      </c>
      <c r="D418" t="s">
        <v>2583</v>
      </c>
      <c r="E418" t="s">
        <v>2585</v>
      </c>
      <c r="F418">
        <v>1</v>
      </c>
      <c r="H418">
        <f>VLOOKUP(B418,'Выжимка из сводной'!A:D,2)</f>
        <v>1</v>
      </c>
      <c r="I418">
        <f>VLOOKUP(B418,'Выжимка из сводной'!A:D,3)</f>
        <v>2</v>
      </c>
      <c r="J418" t="str">
        <f>VLOOKUP(B418,'Выжимка из сводной'!A:D,4)</f>
        <v xml:space="preserve"> Chloroflexia</v>
      </c>
      <c r="K418">
        <v>0</v>
      </c>
      <c r="L418">
        <f t="shared" si="6"/>
        <v>3</v>
      </c>
    </row>
    <row r="419" spans="1:12" x14ac:dyDescent="0.3">
      <c r="A419">
        <v>418</v>
      </c>
      <c r="B419" t="s">
        <v>552</v>
      </c>
      <c r="C419" t="s">
        <v>2259</v>
      </c>
      <c r="D419" t="s">
        <v>2583</v>
      </c>
      <c r="E419" t="s">
        <v>2585</v>
      </c>
      <c r="F419">
        <v>1</v>
      </c>
      <c r="H419">
        <f>VLOOKUP(B419,'Выжимка из сводной'!A:D,2)</f>
        <v>4</v>
      </c>
      <c r="I419">
        <f>VLOOKUP(B419,'Выжимка из сводной'!A:D,3)</f>
        <v>4</v>
      </c>
      <c r="J419" t="str">
        <f>VLOOKUP(B419,'Выжимка из сводной'!A:D,4)</f>
        <v xml:space="preserve"> Deltaproteobacteria</v>
      </c>
      <c r="K419">
        <v>0</v>
      </c>
      <c r="L419">
        <f t="shared" si="6"/>
        <v>8</v>
      </c>
    </row>
    <row r="420" spans="1:12" x14ac:dyDescent="0.3">
      <c r="A420">
        <v>419</v>
      </c>
      <c r="B420" t="s">
        <v>675</v>
      </c>
      <c r="C420" t="s">
        <v>2328</v>
      </c>
      <c r="D420" t="s">
        <v>2586</v>
      </c>
      <c r="E420" t="s">
        <v>2587</v>
      </c>
      <c r="F420">
        <v>1</v>
      </c>
      <c r="H420">
        <f>VLOOKUP(B420,'Выжимка из сводной'!A:D,2)</f>
        <v>1</v>
      </c>
      <c r="I420">
        <f>VLOOKUP(B420,'Выжимка из сводной'!A:D,3)</f>
        <v>1</v>
      </c>
      <c r="J420" t="str">
        <f>VLOOKUP(B420,'Выжимка из сводной'!A:D,4)</f>
        <v xml:space="preserve"> Deltaproteobacteria</v>
      </c>
      <c r="K420">
        <v>0</v>
      </c>
      <c r="L420">
        <f t="shared" si="6"/>
        <v>2</v>
      </c>
    </row>
    <row r="421" spans="1:12" x14ac:dyDescent="0.3">
      <c r="A421">
        <v>420</v>
      </c>
      <c r="B421" t="s">
        <v>668</v>
      </c>
      <c r="C421" t="s">
        <v>2240</v>
      </c>
      <c r="D421" t="s">
        <v>2586</v>
      </c>
      <c r="E421" t="s">
        <v>2283</v>
      </c>
      <c r="F421">
        <v>1</v>
      </c>
      <c r="H421">
        <f>VLOOKUP(B421,'Выжимка из сводной'!A:D,2)</f>
        <v>1</v>
      </c>
      <c r="I421">
        <f>VLOOKUP(B421,'Выжимка из сводной'!A:D,3)</f>
        <v>3</v>
      </c>
      <c r="J421" t="str">
        <f>VLOOKUP(B421,'Выжимка из сводной'!A:D,4)</f>
        <v xml:space="preserve"> Deltaproteobacteria</v>
      </c>
      <c r="K421">
        <v>0</v>
      </c>
      <c r="L421">
        <f t="shared" si="6"/>
        <v>4</v>
      </c>
    </row>
    <row r="422" spans="1:12" x14ac:dyDescent="0.3">
      <c r="A422">
        <v>421</v>
      </c>
      <c r="B422" t="s">
        <v>642</v>
      </c>
      <c r="C422" t="s">
        <v>2588</v>
      </c>
      <c r="D422" t="s">
        <v>2586</v>
      </c>
      <c r="E422" t="s">
        <v>2283</v>
      </c>
      <c r="F422">
        <v>1</v>
      </c>
      <c r="H422">
        <f>VLOOKUP(B422,'Выжимка из сводной'!A:D,2)</f>
        <v>2</v>
      </c>
      <c r="I422">
        <f>VLOOKUP(B422,'Выжимка из сводной'!A:D,3)</f>
        <v>3</v>
      </c>
      <c r="J422" t="str">
        <f>VLOOKUP(B422,'Выжимка из сводной'!A:D,4)</f>
        <v xml:space="preserve"> Sphingobacteriia</v>
      </c>
      <c r="K422">
        <v>0</v>
      </c>
      <c r="L422">
        <f t="shared" si="6"/>
        <v>5</v>
      </c>
    </row>
    <row r="423" spans="1:12" x14ac:dyDescent="0.3">
      <c r="A423">
        <v>422</v>
      </c>
      <c r="B423" t="s">
        <v>71</v>
      </c>
      <c r="C423" t="s">
        <v>2589</v>
      </c>
      <c r="D423" t="s">
        <v>2590</v>
      </c>
      <c r="E423" t="s">
        <v>2591</v>
      </c>
      <c r="F423">
        <v>1</v>
      </c>
      <c r="H423">
        <f>VLOOKUP(B423,'Выжимка из сводной'!A:D,2)</f>
        <v>1</v>
      </c>
      <c r="I423">
        <f>VLOOKUP(B423,'Выжимка из сводной'!A:D,3)</f>
        <v>3</v>
      </c>
      <c r="J423" t="str">
        <f>VLOOKUP(B423,'Выжимка из сводной'!A:D,4)</f>
        <v xml:space="preserve"> Flavobacteriia</v>
      </c>
      <c r="K423">
        <v>0</v>
      </c>
      <c r="L423">
        <f t="shared" si="6"/>
        <v>4</v>
      </c>
    </row>
    <row r="424" spans="1:12" x14ac:dyDescent="0.3">
      <c r="A424">
        <v>423</v>
      </c>
      <c r="B424" t="s">
        <v>305</v>
      </c>
      <c r="C424" t="s">
        <v>2476</v>
      </c>
      <c r="D424" t="s">
        <v>2590</v>
      </c>
      <c r="E424" t="s">
        <v>2592</v>
      </c>
      <c r="F424">
        <v>1</v>
      </c>
      <c r="H424">
        <f>VLOOKUP(B424,'Выжимка из сводной'!A:D,2)</f>
        <v>1</v>
      </c>
      <c r="I424">
        <f>VLOOKUP(B424,'Выжимка из сводной'!A:D,3)</f>
        <v>3</v>
      </c>
      <c r="J424" t="str">
        <f>VLOOKUP(B424,'Выжимка из сводной'!A:D,4)</f>
        <v xml:space="preserve"> Flavobacteriia</v>
      </c>
      <c r="K424">
        <v>0</v>
      </c>
      <c r="L424">
        <f t="shared" si="6"/>
        <v>4</v>
      </c>
    </row>
    <row r="425" spans="1:12" x14ac:dyDescent="0.3">
      <c r="A425">
        <v>424</v>
      </c>
      <c r="B425" t="s">
        <v>656</v>
      </c>
      <c r="C425" t="s">
        <v>2593</v>
      </c>
      <c r="D425" t="s">
        <v>2590</v>
      </c>
      <c r="E425" t="s">
        <v>2592</v>
      </c>
      <c r="F425">
        <v>1</v>
      </c>
      <c r="H425">
        <f>VLOOKUP(B425,'Выжимка из сводной'!A:D,2)</f>
        <v>1</v>
      </c>
      <c r="I425">
        <f>VLOOKUP(B425,'Выжимка из сводной'!A:D,3)</f>
        <v>1</v>
      </c>
      <c r="J425" t="str">
        <f>VLOOKUP(B425,'Выжимка из сводной'!A:D,4)</f>
        <v xml:space="preserve"> Deltaproteobacteria</v>
      </c>
      <c r="K425">
        <v>0</v>
      </c>
      <c r="L425">
        <f t="shared" si="6"/>
        <v>2</v>
      </c>
    </row>
    <row r="426" spans="1:12" x14ac:dyDescent="0.3">
      <c r="A426">
        <v>425</v>
      </c>
      <c r="B426" t="s">
        <v>595</v>
      </c>
      <c r="C426" t="s">
        <v>2594</v>
      </c>
      <c r="D426" t="s">
        <v>2595</v>
      </c>
      <c r="E426" t="s">
        <v>2596</v>
      </c>
      <c r="F426">
        <v>1</v>
      </c>
      <c r="H426">
        <f>VLOOKUP(B426,'Выжимка из сводной'!A:D,2)</f>
        <v>2</v>
      </c>
      <c r="I426">
        <f>VLOOKUP(B426,'Выжимка из сводной'!A:D,3)</f>
        <v>3</v>
      </c>
      <c r="J426" t="str">
        <f>VLOOKUP(B426,'Выжимка из сводной'!A:D,4)</f>
        <v xml:space="preserve"> Sphingobacteriia</v>
      </c>
      <c r="K426">
        <v>0</v>
      </c>
      <c r="L426">
        <f t="shared" si="6"/>
        <v>5</v>
      </c>
    </row>
    <row r="427" spans="1:12" x14ac:dyDescent="0.3">
      <c r="A427">
        <v>426</v>
      </c>
      <c r="B427" t="s">
        <v>804</v>
      </c>
      <c r="C427" t="s">
        <v>2594</v>
      </c>
      <c r="D427" t="s">
        <v>2595</v>
      </c>
      <c r="E427" t="s">
        <v>2596</v>
      </c>
      <c r="F427">
        <v>1</v>
      </c>
      <c r="H427">
        <f>VLOOKUP(B427,'Выжимка из сводной'!A:D,2)</f>
        <v>2</v>
      </c>
      <c r="I427">
        <f>VLOOKUP(B427,'Выжимка из сводной'!A:D,3)</f>
        <v>3</v>
      </c>
      <c r="J427" t="str">
        <f>VLOOKUP(B427,'Выжимка из сводной'!A:D,4)</f>
        <v xml:space="preserve"> Sphingobacteriia</v>
      </c>
      <c r="K427">
        <v>0</v>
      </c>
      <c r="L427">
        <f t="shared" si="6"/>
        <v>5</v>
      </c>
    </row>
    <row r="428" spans="1:12" x14ac:dyDescent="0.3">
      <c r="A428">
        <v>427</v>
      </c>
      <c r="B428" t="s">
        <v>122</v>
      </c>
      <c r="C428" t="s">
        <v>2597</v>
      </c>
      <c r="D428" t="s">
        <v>2595</v>
      </c>
      <c r="E428" t="s">
        <v>2596</v>
      </c>
      <c r="F428">
        <v>1</v>
      </c>
      <c r="H428">
        <f>VLOOKUP(B428,'Выжимка из сводной'!A:D,2)</f>
        <v>1</v>
      </c>
      <c r="I428">
        <f>VLOOKUP(B428,'Выжимка из сводной'!A:D,3)</f>
        <v>3</v>
      </c>
      <c r="J428" t="str">
        <f>VLOOKUP(B428,'Выжимка из сводной'!A:D,4)</f>
        <v xml:space="preserve"> Flavobacteriia</v>
      </c>
      <c r="K428">
        <v>0</v>
      </c>
      <c r="L428">
        <f t="shared" si="6"/>
        <v>4</v>
      </c>
    </row>
    <row r="429" spans="1:12" x14ac:dyDescent="0.3">
      <c r="A429">
        <v>428</v>
      </c>
      <c r="B429" t="s">
        <v>1085</v>
      </c>
      <c r="C429" t="s">
        <v>2221</v>
      </c>
      <c r="D429" t="s">
        <v>2598</v>
      </c>
      <c r="E429">
        <v>1</v>
      </c>
      <c r="F429">
        <v>1</v>
      </c>
      <c r="H429">
        <f>VLOOKUP(B429,'Выжимка из сводной'!A:D,2)</f>
        <v>1</v>
      </c>
      <c r="I429">
        <f>VLOOKUP(B429,'Выжимка из сводной'!A:D,3)</f>
        <v>1</v>
      </c>
      <c r="J429" t="str">
        <f>VLOOKUP(B429,'Выжимка из сводной'!A:D,4)</f>
        <v xml:space="preserve"> Thermodesulfobacteriales</v>
      </c>
      <c r="K429">
        <v>0</v>
      </c>
      <c r="L429">
        <f t="shared" si="6"/>
        <v>2</v>
      </c>
    </row>
    <row r="430" spans="1:12" x14ac:dyDescent="0.3">
      <c r="A430">
        <v>429</v>
      </c>
      <c r="B430" t="s">
        <v>55</v>
      </c>
      <c r="C430" t="s">
        <v>2169</v>
      </c>
      <c r="D430" t="s">
        <v>2598</v>
      </c>
      <c r="E430">
        <v>1</v>
      </c>
      <c r="F430">
        <v>1</v>
      </c>
      <c r="H430">
        <f>VLOOKUP(B430,'Выжимка из сводной'!A:D,2)</f>
        <v>1</v>
      </c>
      <c r="I430">
        <f>VLOOKUP(B430,'Выжимка из сводной'!A:D,3)</f>
        <v>3</v>
      </c>
      <c r="J430" t="str">
        <f>VLOOKUP(B430,'Выжимка из сводной'!A:D,4)</f>
        <v xml:space="preserve"> Deltaproteobacteria</v>
      </c>
      <c r="K430">
        <v>0</v>
      </c>
      <c r="L430">
        <f t="shared" si="6"/>
        <v>4</v>
      </c>
    </row>
    <row r="431" spans="1:12" x14ac:dyDescent="0.3">
      <c r="A431">
        <v>430</v>
      </c>
      <c r="B431" t="s">
        <v>1576</v>
      </c>
      <c r="C431" t="s">
        <v>2169</v>
      </c>
      <c r="D431" t="s">
        <v>2598</v>
      </c>
      <c r="E431">
        <v>1</v>
      </c>
      <c r="F431">
        <v>1</v>
      </c>
      <c r="H431">
        <f>VLOOKUP(B431,'Выжимка из сводной'!A:D,2)</f>
        <v>1</v>
      </c>
      <c r="I431">
        <f>VLOOKUP(B431,'Выжимка из сводной'!A:D,3)</f>
        <v>3</v>
      </c>
      <c r="J431" t="str">
        <f>VLOOKUP(B431,'Выжимка из сводной'!A:D,4)</f>
        <v xml:space="preserve"> Deltaproteobacteria</v>
      </c>
      <c r="K431">
        <v>0</v>
      </c>
      <c r="L431">
        <f t="shared" si="6"/>
        <v>4</v>
      </c>
    </row>
    <row r="432" spans="1:12" x14ac:dyDescent="0.3">
      <c r="A432">
        <v>431</v>
      </c>
      <c r="B432" t="s">
        <v>87</v>
      </c>
      <c r="C432" t="s">
        <v>2237</v>
      </c>
      <c r="D432" t="s">
        <v>2598</v>
      </c>
      <c r="E432">
        <v>1</v>
      </c>
      <c r="F432">
        <v>1</v>
      </c>
      <c r="H432">
        <f>VLOOKUP(B432,'Выжимка из сводной'!A:D,2)</f>
        <v>1</v>
      </c>
      <c r="I432">
        <f>VLOOKUP(B432,'Выжимка из сводной'!A:D,3)</f>
        <v>1</v>
      </c>
      <c r="J432" t="str">
        <f>VLOOKUP(B432,'Выжимка из сводной'!A:D,4)</f>
        <v xml:space="preserve"> Gammaproteobacteria</v>
      </c>
      <c r="K432">
        <v>1</v>
      </c>
      <c r="L432">
        <f t="shared" si="6"/>
        <v>2</v>
      </c>
    </row>
    <row r="433" spans="1:12" x14ac:dyDescent="0.3">
      <c r="A433">
        <v>432</v>
      </c>
      <c r="B433" t="s">
        <v>417</v>
      </c>
      <c r="C433" t="s">
        <v>2169</v>
      </c>
      <c r="D433" t="s">
        <v>2599</v>
      </c>
      <c r="E433">
        <v>1</v>
      </c>
      <c r="F433">
        <v>1</v>
      </c>
      <c r="H433">
        <f>VLOOKUP(B433,'Выжимка из сводной'!A:D,2)</f>
        <v>4</v>
      </c>
      <c r="I433">
        <f>VLOOKUP(B433,'Выжимка из сводной'!A:D,3)</f>
        <v>4</v>
      </c>
      <c r="J433" t="str">
        <f>VLOOKUP(B433,'Выжимка из сводной'!A:D,4)</f>
        <v xml:space="preserve"> Deltaproteobacteria</v>
      </c>
      <c r="K433">
        <v>0</v>
      </c>
      <c r="L433">
        <f t="shared" si="6"/>
        <v>8</v>
      </c>
    </row>
    <row r="434" spans="1:12" x14ac:dyDescent="0.3">
      <c r="A434">
        <v>433</v>
      </c>
      <c r="B434" t="s">
        <v>447</v>
      </c>
      <c r="C434" t="s">
        <v>2439</v>
      </c>
      <c r="D434" t="s">
        <v>2599</v>
      </c>
      <c r="E434">
        <v>1</v>
      </c>
      <c r="F434">
        <v>1</v>
      </c>
      <c r="H434">
        <f>VLOOKUP(B434,'Выжимка из сводной'!A:D,2)</f>
        <v>1</v>
      </c>
      <c r="I434">
        <f>VLOOKUP(B434,'Выжимка из сводной'!A:D,3)</f>
        <v>2</v>
      </c>
      <c r="J434" t="str">
        <f>VLOOKUP(B434,'Выжимка из сводной'!A:D,4)</f>
        <v xml:space="preserve"> Deltaproteobacteria</v>
      </c>
      <c r="K434">
        <v>0</v>
      </c>
      <c r="L434">
        <f t="shared" si="6"/>
        <v>3</v>
      </c>
    </row>
    <row r="435" spans="1:12" x14ac:dyDescent="0.3">
      <c r="A435">
        <v>434</v>
      </c>
      <c r="B435" t="s">
        <v>1155</v>
      </c>
      <c r="C435" t="s">
        <v>2600</v>
      </c>
      <c r="D435" t="s">
        <v>2599</v>
      </c>
      <c r="E435">
        <v>1</v>
      </c>
      <c r="F435">
        <v>1</v>
      </c>
      <c r="H435">
        <f>VLOOKUP(B435,'Выжимка из сводной'!A:D,2)</f>
        <v>1</v>
      </c>
      <c r="I435">
        <f>VLOOKUP(B435,'Выжимка из сводной'!A:D,3)</f>
        <v>2</v>
      </c>
      <c r="J435" t="str">
        <f>VLOOKUP(B435,'Выжимка из сводной'!A:D,4)</f>
        <v xml:space="preserve"> Flavobacteriia</v>
      </c>
      <c r="K435">
        <v>0</v>
      </c>
      <c r="L435">
        <f t="shared" si="6"/>
        <v>3</v>
      </c>
    </row>
    <row r="436" spans="1:12" x14ac:dyDescent="0.3">
      <c r="A436">
        <v>435</v>
      </c>
      <c r="B436" t="s">
        <v>1425</v>
      </c>
      <c r="C436" t="s">
        <v>2246</v>
      </c>
      <c r="D436" t="s">
        <v>2601</v>
      </c>
      <c r="E436" s="28">
        <v>42005</v>
      </c>
      <c r="F436">
        <v>1</v>
      </c>
      <c r="H436">
        <f>VLOOKUP(B436,'Выжимка из сводной'!A:D,2)</f>
        <v>2</v>
      </c>
      <c r="I436">
        <f>VLOOKUP(B436,'Выжимка из сводной'!A:D,3)</f>
        <v>2</v>
      </c>
      <c r="J436" t="str">
        <f>VLOOKUP(B436,'Выжимка из сводной'!A:D,4)</f>
        <v xml:space="preserve"> Gammaproteobacteria</v>
      </c>
      <c r="K436">
        <v>0</v>
      </c>
      <c r="L436">
        <f t="shared" si="6"/>
        <v>4</v>
      </c>
    </row>
    <row r="437" spans="1:12" x14ac:dyDescent="0.3">
      <c r="A437">
        <v>436</v>
      </c>
      <c r="B437" t="s">
        <v>977</v>
      </c>
      <c r="C437" t="s">
        <v>2208</v>
      </c>
      <c r="D437" t="s">
        <v>2601</v>
      </c>
      <c r="E437" s="28">
        <v>42005</v>
      </c>
      <c r="F437">
        <v>1</v>
      </c>
      <c r="H437">
        <f>VLOOKUP(B437,'Выжимка из сводной'!A:D,2)</f>
        <v>4</v>
      </c>
      <c r="I437">
        <f>VLOOKUP(B437,'Выжимка из сводной'!A:D,3)</f>
        <v>4</v>
      </c>
      <c r="J437" t="str">
        <f>VLOOKUP(B437,'Выжимка из сводной'!A:D,4)</f>
        <v xml:space="preserve"> Deltaproteobacteria</v>
      </c>
      <c r="K437">
        <v>0</v>
      </c>
      <c r="L437">
        <f t="shared" si="6"/>
        <v>8</v>
      </c>
    </row>
    <row r="438" spans="1:12" x14ac:dyDescent="0.3">
      <c r="A438">
        <v>437</v>
      </c>
      <c r="B438" t="s">
        <v>290</v>
      </c>
      <c r="C438" t="s">
        <v>2602</v>
      </c>
      <c r="D438" t="s">
        <v>2601</v>
      </c>
      <c r="E438" s="28">
        <v>42005</v>
      </c>
      <c r="F438">
        <v>1</v>
      </c>
      <c r="H438">
        <f>VLOOKUP(B438,'Выжимка из сводной'!A:D,2)</f>
        <v>1</v>
      </c>
      <c r="I438">
        <f>VLOOKUP(B438,'Выжимка из сводной'!A:D,3)</f>
        <v>2</v>
      </c>
      <c r="J438" t="str">
        <f>VLOOKUP(B438,'Выжимка из сводной'!A:D,4)</f>
        <v xml:space="preserve"> Bacteroidetes Order II. Incertae sedis</v>
      </c>
      <c r="K438">
        <v>0</v>
      </c>
      <c r="L438">
        <f t="shared" si="6"/>
        <v>3</v>
      </c>
    </row>
    <row r="439" spans="1:12" x14ac:dyDescent="0.3">
      <c r="A439">
        <v>438</v>
      </c>
      <c r="B439" t="s">
        <v>1157</v>
      </c>
      <c r="C439" t="s">
        <v>2169</v>
      </c>
      <c r="D439" t="s">
        <v>2601</v>
      </c>
      <c r="E439" s="28">
        <v>42005</v>
      </c>
      <c r="F439">
        <v>1</v>
      </c>
      <c r="H439">
        <f>VLOOKUP(B439,'Выжимка из сводной'!A:D,2)</f>
        <v>1</v>
      </c>
      <c r="I439">
        <f>VLOOKUP(B439,'Выжимка из сводной'!A:D,3)</f>
        <v>2</v>
      </c>
      <c r="J439" t="str">
        <f>VLOOKUP(B439,'Выжимка из сводной'!A:D,4)</f>
        <v xml:space="preserve"> Bacteroidetes Order II. Incertae sedis</v>
      </c>
      <c r="K439">
        <v>0</v>
      </c>
      <c r="L439">
        <f t="shared" si="6"/>
        <v>3</v>
      </c>
    </row>
    <row r="440" spans="1:12" s="30" customFormat="1" x14ac:dyDescent="0.3">
      <c r="A440">
        <v>439</v>
      </c>
      <c r="B440" s="30" t="s">
        <v>360</v>
      </c>
      <c r="C440" s="30" t="s">
        <v>2279</v>
      </c>
      <c r="D440" s="30" t="s">
        <v>2603</v>
      </c>
      <c r="E440" s="31">
        <v>42005</v>
      </c>
      <c r="F440" s="30">
        <v>1</v>
      </c>
      <c r="H440" s="30">
        <f>VLOOKUP(B440,'Выжимка из сводной'!A:D,2)</f>
        <v>1</v>
      </c>
      <c r="I440" s="30">
        <f>VLOOKUP(B440,'Выжимка из сводной'!A:D,3)</f>
        <v>1</v>
      </c>
      <c r="J440" s="30" t="str">
        <f>VLOOKUP(B440,'Выжимка из сводной'!A:D,4)</f>
        <v xml:space="preserve"> Alphaproteobacteria</v>
      </c>
      <c r="K440">
        <v>0</v>
      </c>
      <c r="L440" s="30">
        <f t="shared" si="6"/>
        <v>2</v>
      </c>
    </row>
    <row r="441" spans="1:12" x14ac:dyDescent="0.3">
      <c r="A441">
        <v>440</v>
      </c>
      <c r="B441" t="s">
        <v>898</v>
      </c>
      <c r="C441" t="s">
        <v>2268</v>
      </c>
      <c r="D441" t="s">
        <v>2603</v>
      </c>
      <c r="E441" s="28">
        <v>42005</v>
      </c>
      <c r="F441">
        <v>1</v>
      </c>
      <c r="H441">
        <f>VLOOKUP(B441,'Выжимка из сводной'!A:D,2)</f>
        <v>1</v>
      </c>
      <c r="I441">
        <f>VLOOKUP(B441,'Выжимка из сводной'!A:D,3)</f>
        <v>3</v>
      </c>
      <c r="J441" t="str">
        <f>VLOOKUP(B441,'Выжимка из сводной'!A:D,4)</f>
        <v xml:space="preserve"> Cytophagia</v>
      </c>
      <c r="K441">
        <v>0</v>
      </c>
      <c r="L441">
        <f t="shared" si="6"/>
        <v>4</v>
      </c>
    </row>
    <row r="442" spans="1:12" x14ac:dyDescent="0.3">
      <c r="A442">
        <v>441</v>
      </c>
      <c r="B442" t="s">
        <v>423</v>
      </c>
      <c r="C442" t="s">
        <v>2169</v>
      </c>
      <c r="D442" t="s">
        <v>2604</v>
      </c>
      <c r="E442" s="28">
        <v>42005</v>
      </c>
      <c r="F442">
        <v>1</v>
      </c>
      <c r="H442">
        <f>VLOOKUP(B442,'Выжимка из сводной'!A:D,2)</f>
        <v>1</v>
      </c>
      <c r="I442">
        <f>VLOOKUP(B442,'Выжимка из сводной'!A:D,3)</f>
        <v>1</v>
      </c>
      <c r="J442" t="str">
        <f>VLOOKUP(B442,'Выжимка из сводной'!A:D,4)</f>
        <v xml:space="preserve"> Spartobacteria</v>
      </c>
      <c r="K442">
        <v>0</v>
      </c>
      <c r="L442">
        <f t="shared" si="6"/>
        <v>2</v>
      </c>
    </row>
    <row r="443" spans="1:12" x14ac:dyDescent="0.3">
      <c r="A443">
        <v>442</v>
      </c>
      <c r="B443" t="s">
        <v>142</v>
      </c>
      <c r="C443" t="s">
        <v>2208</v>
      </c>
      <c r="D443" t="s">
        <v>2604</v>
      </c>
      <c r="E443" s="28">
        <v>42005</v>
      </c>
      <c r="F443">
        <v>1</v>
      </c>
      <c r="H443">
        <f>VLOOKUP(B443,'Выжимка из сводной'!A:D,2)</f>
        <v>1</v>
      </c>
      <c r="I443">
        <f>VLOOKUP(B443,'Выжимка из сводной'!A:D,3)</f>
        <v>2</v>
      </c>
      <c r="J443" t="str">
        <f>VLOOKUP(B443,'Выжимка из сводной'!A:D,4)</f>
        <v xml:space="preserve"> Deltaproteobacteria</v>
      </c>
      <c r="K443">
        <v>0</v>
      </c>
      <c r="L443">
        <f t="shared" si="6"/>
        <v>3</v>
      </c>
    </row>
    <row r="444" spans="1:12" x14ac:dyDescent="0.3">
      <c r="A444">
        <v>443</v>
      </c>
      <c r="B444" t="s">
        <v>1614</v>
      </c>
      <c r="C444" t="s">
        <v>2605</v>
      </c>
      <c r="D444" t="s">
        <v>2604</v>
      </c>
      <c r="E444" s="28">
        <v>42005</v>
      </c>
      <c r="F444">
        <v>1</v>
      </c>
      <c r="H444">
        <f>VLOOKUP(B444,'Выжимка из сводной'!A:D,2)</f>
        <v>1</v>
      </c>
      <c r="I444">
        <f>VLOOKUP(B444,'Выжимка из сводной'!A:D,3)</f>
        <v>2</v>
      </c>
      <c r="J444" t="str">
        <f>VLOOKUP(B444,'Выжимка из сводной'!A:D,4)</f>
        <v xml:space="preserve"> Gammaproteobacteria</v>
      </c>
      <c r="K444">
        <v>0</v>
      </c>
      <c r="L444">
        <f t="shared" si="6"/>
        <v>3</v>
      </c>
    </row>
    <row r="445" spans="1:12" x14ac:dyDescent="0.3">
      <c r="A445">
        <v>444</v>
      </c>
      <c r="B445" t="s">
        <v>437</v>
      </c>
      <c r="C445" t="s">
        <v>2419</v>
      </c>
      <c r="D445" t="s">
        <v>2604</v>
      </c>
      <c r="E445" s="28">
        <v>42005</v>
      </c>
      <c r="F445">
        <v>1</v>
      </c>
      <c r="H445">
        <f>VLOOKUP(B445,'Выжимка из сводной'!A:D,2)</f>
        <v>1</v>
      </c>
      <c r="I445">
        <f>VLOOKUP(B445,'Выжимка из сводной'!A:D,3)</f>
        <v>1</v>
      </c>
      <c r="J445" t="str">
        <f>VLOOKUP(B445,'Выжимка из сводной'!A:D,4)</f>
        <v xml:space="preserve"> Deltaproteobacteria</v>
      </c>
      <c r="K445">
        <v>0</v>
      </c>
      <c r="L445">
        <f t="shared" si="6"/>
        <v>2</v>
      </c>
    </row>
    <row r="446" spans="1:12" x14ac:dyDescent="0.3">
      <c r="A446">
        <v>445</v>
      </c>
      <c r="B446" t="s">
        <v>532</v>
      </c>
      <c r="C446" t="s">
        <v>2419</v>
      </c>
      <c r="D446" t="s">
        <v>2604</v>
      </c>
      <c r="E446" s="28">
        <v>42005</v>
      </c>
      <c r="F446">
        <v>1</v>
      </c>
      <c r="H446">
        <f>VLOOKUP(B446,'Выжимка из сводной'!A:D,2)</f>
        <v>1</v>
      </c>
      <c r="I446">
        <f>VLOOKUP(B446,'Выжимка из сводной'!A:D,3)</f>
        <v>1</v>
      </c>
      <c r="J446" t="str">
        <f>VLOOKUP(B446,'Выжимка из сводной'!A:D,4)</f>
        <v xml:space="preserve"> Deltaproteobacteria</v>
      </c>
      <c r="K446">
        <v>0</v>
      </c>
      <c r="L446">
        <f t="shared" si="6"/>
        <v>2</v>
      </c>
    </row>
    <row r="447" spans="1:12" x14ac:dyDescent="0.3">
      <c r="A447">
        <v>446</v>
      </c>
      <c r="B447" t="s">
        <v>317</v>
      </c>
      <c r="C447" t="s">
        <v>2606</v>
      </c>
      <c r="D447" t="s">
        <v>2607</v>
      </c>
      <c r="E447" s="28">
        <v>42005</v>
      </c>
      <c r="F447">
        <v>1</v>
      </c>
      <c r="H447">
        <f>VLOOKUP(B447,'Выжимка из сводной'!A:D,2)</f>
        <v>1</v>
      </c>
      <c r="I447">
        <f>VLOOKUP(B447,'Выжимка из сводной'!A:D,3)</f>
        <v>1</v>
      </c>
      <c r="J447" t="str">
        <f>VLOOKUP(B447,'Выжимка из сводной'!A:D,4)</f>
        <v xml:space="preserve"> Alphaproteobacteria</v>
      </c>
      <c r="K447">
        <v>0</v>
      </c>
      <c r="L447">
        <f t="shared" si="6"/>
        <v>2</v>
      </c>
    </row>
    <row r="448" spans="1:12" x14ac:dyDescent="0.3">
      <c r="A448">
        <v>447</v>
      </c>
      <c r="B448" t="s">
        <v>192</v>
      </c>
      <c r="C448" t="s">
        <v>2261</v>
      </c>
      <c r="D448" t="s">
        <v>2607</v>
      </c>
      <c r="E448" s="28">
        <v>42036</v>
      </c>
      <c r="F448">
        <v>1</v>
      </c>
      <c r="H448">
        <f>VLOOKUP(B448,'Выжимка из сводной'!A:D,2)</f>
        <v>1</v>
      </c>
      <c r="I448">
        <f>VLOOKUP(B448,'Выжимка из сводной'!A:D,3)</f>
        <v>3</v>
      </c>
      <c r="J448" t="str">
        <f>VLOOKUP(B448,'Выжимка из сводной'!A:D,4)</f>
        <v xml:space="preserve"> Alphaproteobacteria</v>
      </c>
      <c r="K448">
        <v>0</v>
      </c>
      <c r="L448">
        <f t="shared" si="6"/>
        <v>4</v>
      </c>
    </row>
    <row r="449" spans="1:12" x14ac:dyDescent="0.3">
      <c r="A449">
        <v>448</v>
      </c>
      <c r="B449" t="s">
        <v>299</v>
      </c>
      <c r="C449" t="s">
        <v>2253</v>
      </c>
      <c r="D449" t="s">
        <v>2607</v>
      </c>
      <c r="E449" s="28">
        <v>42036</v>
      </c>
      <c r="F449">
        <v>1</v>
      </c>
      <c r="H449">
        <f>VLOOKUP(B449,'Выжимка из сводной'!A:D,2)</f>
        <v>1</v>
      </c>
      <c r="I449">
        <f>VLOOKUP(B449,'Выжимка из сводной'!A:D,3)</f>
        <v>1</v>
      </c>
      <c r="J449" t="str">
        <f>VLOOKUP(B449,'Выжимка из сводной'!A:D,4)</f>
        <v xml:space="preserve"> Deltaproteobacteria</v>
      </c>
      <c r="K449">
        <v>0</v>
      </c>
      <c r="L449">
        <f t="shared" si="6"/>
        <v>2</v>
      </c>
    </row>
    <row r="450" spans="1:12" x14ac:dyDescent="0.3">
      <c r="A450">
        <v>449</v>
      </c>
      <c r="B450" t="s">
        <v>1515</v>
      </c>
      <c r="C450" t="s">
        <v>2268</v>
      </c>
      <c r="D450" t="s">
        <v>2608</v>
      </c>
      <c r="E450" s="28">
        <v>42036</v>
      </c>
      <c r="F450">
        <v>1</v>
      </c>
      <c r="H450">
        <f>VLOOKUP(B450,'Выжимка из сводной'!A:D,2)</f>
        <v>1</v>
      </c>
      <c r="I450">
        <f>VLOOKUP(B450,'Выжимка из сводной'!A:D,3)</f>
        <v>1</v>
      </c>
      <c r="J450" t="str">
        <f>VLOOKUP(B450,'Выжимка из сводной'!A:D,4)</f>
        <v xml:space="preserve"> Deltaproteobacteria</v>
      </c>
      <c r="K450">
        <v>0</v>
      </c>
      <c r="L450">
        <f t="shared" si="6"/>
        <v>2</v>
      </c>
    </row>
    <row r="451" spans="1:12" x14ac:dyDescent="0.3">
      <c r="A451">
        <v>450</v>
      </c>
      <c r="B451" t="s">
        <v>924</v>
      </c>
      <c r="C451" t="s">
        <v>2444</v>
      </c>
      <c r="D451" t="s">
        <v>2608</v>
      </c>
      <c r="E451" s="28">
        <v>42036</v>
      </c>
      <c r="F451">
        <v>1</v>
      </c>
      <c r="H451">
        <f>VLOOKUP(B451,'Выжимка из сводной'!A:D,2)</f>
        <v>1</v>
      </c>
      <c r="I451">
        <f>VLOOKUP(B451,'Выжимка из сводной'!A:D,3)</f>
        <v>4</v>
      </c>
      <c r="J451" t="str">
        <f>VLOOKUP(B451,'Выжимка из сводной'!A:D,4)</f>
        <v xml:space="preserve"> Deltaproteobacteria</v>
      </c>
      <c r="K451">
        <v>0</v>
      </c>
      <c r="L451">
        <f t="shared" ref="L451:L514" si="7">H451+I451</f>
        <v>5</v>
      </c>
    </row>
    <row r="452" spans="1:12" x14ac:dyDescent="0.3">
      <c r="A452">
        <v>451</v>
      </c>
      <c r="B452" t="s">
        <v>738</v>
      </c>
      <c r="C452" t="s">
        <v>2261</v>
      </c>
      <c r="D452" t="s">
        <v>2608</v>
      </c>
      <c r="E452" s="28">
        <v>42036</v>
      </c>
      <c r="F452">
        <v>1</v>
      </c>
      <c r="H452">
        <f>VLOOKUP(B452,'Выжимка из сводной'!A:D,2)</f>
        <v>1</v>
      </c>
      <c r="I452">
        <f>VLOOKUP(B452,'Выжимка из сводной'!A:D,3)</f>
        <v>2</v>
      </c>
      <c r="J452" t="str">
        <f>VLOOKUP(B452,'Выжимка из сводной'!A:D,4)</f>
        <v xml:space="preserve"> Alphaproteobacteria</v>
      </c>
      <c r="K452">
        <v>0</v>
      </c>
      <c r="L452">
        <f t="shared" si="7"/>
        <v>3</v>
      </c>
    </row>
    <row r="453" spans="1:12" x14ac:dyDescent="0.3">
      <c r="A453">
        <v>452</v>
      </c>
      <c r="B453" t="s">
        <v>710</v>
      </c>
      <c r="C453" t="s">
        <v>2277</v>
      </c>
      <c r="D453" t="s">
        <v>2609</v>
      </c>
      <c r="E453" s="28">
        <v>42036</v>
      </c>
      <c r="F453">
        <v>1</v>
      </c>
      <c r="H453">
        <f>VLOOKUP(B453,'Выжимка из сводной'!A:D,2)</f>
        <v>1</v>
      </c>
      <c r="I453">
        <f>VLOOKUP(B453,'Выжимка из сводной'!A:D,3)</f>
        <v>2</v>
      </c>
      <c r="J453" t="str">
        <f>VLOOKUP(B453,'Выжимка из сводной'!A:D,4)</f>
        <v xml:space="preserve"> Deferribacterales</v>
      </c>
      <c r="K453">
        <v>0</v>
      </c>
      <c r="L453">
        <f t="shared" si="7"/>
        <v>3</v>
      </c>
    </row>
    <row r="454" spans="1:12" x14ac:dyDescent="0.3">
      <c r="A454">
        <v>453</v>
      </c>
      <c r="B454" t="s">
        <v>464</v>
      </c>
      <c r="C454" t="s">
        <v>2233</v>
      </c>
      <c r="D454" t="s">
        <v>2609</v>
      </c>
      <c r="E454" s="28">
        <v>42036</v>
      </c>
      <c r="F454">
        <v>1</v>
      </c>
      <c r="H454">
        <f>VLOOKUP(B454,'Выжимка из сводной'!A:D,2)</f>
        <v>1</v>
      </c>
      <c r="I454">
        <f>VLOOKUP(B454,'Выжимка из сводной'!A:D,3)</f>
        <v>1</v>
      </c>
      <c r="J454" t="str">
        <f>VLOOKUP(B454,'Выжимка из сводной'!A:D,4)</f>
        <v xml:space="preserve"> Deltaproteobacteria</v>
      </c>
      <c r="K454">
        <v>0</v>
      </c>
      <c r="L454">
        <f t="shared" si="7"/>
        <v>2</v>
      </c>
    </row>
    <row r="455" spans="1:12" x14ac:dyDescent="0.3">
      <c r="A455">
        <v>454</v>
      </c>
      <c r="B455" t="s">
        <v>44</v>
      </c>
      <c r="C455" t="s">
        <v>2226</v>
      </c>
      <c r="D455" t="s">
        <v>2610</v>
      </c>
      <c r="E455" s="28">
        <v>42036</v>
      </c>
      <c r="F455">
        <v>1</v>
      </c>
      <c r="H455">
        <f>VLOOKUP(B455,'Выжимка из сводной'!A:D,2)</f>
        <v>2</v>
      </c>
      <c r="I455">
        <f>VLOOKUP(B455,'Выжимка из сводной'!A:D,3)</f>
        <v>2</v>
      </c>
      <c r="J455" t="str">
        <f>VLOOKUP(B455,'Выжимка из сводной'!A:D,4)</f>
        <v xml:space="preserve"> Gammaproteobacteria</v>
      </c>
      <c r="K455">
        <v>0</v>
      </c>
      <c r="L455">
        <f t="shared" si="7"/>
        <v>4</v>
      </c>
    </row>
    <row r="456" spans="1:12" x14ac:dyDescent="0.3">
      <c r="A456">
        <v>455</v>
      </c>
      <c r="B456" t="s">
        <v>587</v>
      </c>
      <c r="C456" t="s">
        <v>2455</v>
      </c>
      <c r="D456" t="s">
        <v>2610</v>
      </c>
      <c r="E456" s="28">
        <v>42036</v>
      </c>
      <c r="F456">
        <v>1</v>
      </c>
      <c r="H456">
        <f>VLOOKUP(B456,'Выжимка из сводной'!A:D,2)</f>
        <v>2</v>
      </c>
      <c r="I456">
        <f>VLOOKUP(B456,'Выжимка из сводной'!A:D,3)</f>
        <v>3</v>
      </c>
      <c r="J456" t="str">
        <f>VLOOKUP(B456,'Выжимка из сводной'!A:D,4)</f>
        <v xml:space="preserve"> Clostridia</v>
      </c>
      <c r="K456">
        <v>0</v>
      </c>
      <c r="L456">
        <f t="shared" si="7"/>
        <v>5</v>
      </c>
    </row>
    <row r="457" spans="1:12" x14ac:dyDescent="0.3">
      <c r="A457">
        <v>456</v>
      </c>
      <c r="B457" t="s">
        <v>95</v>
      </c>
      <c r="C457" t="s">
        <v>2611</v>
      </c>
      <c r="D457" t="s">
        <v>2610</v>
      </c>
      <c r="E457" s="28">
        <v>42064</v>
      </c>
      <c r="F457">
        <v>1</v>
      </c>
      <c r="H457">
        <f>VLOOKUP(B457,'Выжимка из сводной'!A:D,2)</f>
        <v>1</v>
      </c>
      <c r="I457">
        <f>VLOOKUP(B457,'Выжимка из сводной'!A:D,3)</f>
        <v>3</v>
      </c>
      <c r="J457" t="str">
        <f>VLOOKUP(B457,'Выжимка из сводной'!A:D,4)</f>
        <v xml:space="preserve"> Flavobacteriia</v>
      </c>
      <c r="K457">
        <v>0</v>
      </c>
      <c r="L457">
        <f t="shared" si="7"/>
        <v>4</v>
      </c>
    </row>
    <row r="458" spans="1:12" x14ac:dyDescent="0.3">
      <c r="A458">
        <v>457</v>
      </c>
      <c r="B458" t="s">
        <v>1582</v>
      </c>
      <c r="C458" t="s">
        <v>2498</v>
      </c>
      <c r="D458" t="s">
        <v>2610</v>
      </c>
      <c r="E458" s="28">
        <v>42064</v>
      </c>
      <c r="F458">
        <v>1</v>
      </c>
      <c r="H458">
        <f>VLOOKUP(B458,'Выжимка из сводной'!A:D,2)</f>
        <v>2</v>
      </c>
      <c r="I458">
        <f>VLOOKUP(B458,'Выжимка из сводной'!A:D,3)</f>
        <v>2</v>
      </c>
      <c r="J458" t="str">
        <f>VLOOKUP(B458,'Выжимка из сводной'!A:D,4)</f>
        <v xml:space="preserve"> Spirochaetales</v>
      </c>
      <c r="K458">
        <v>0</v>
      </c>
      <c r="L458">
        <f t="shared" si="7"/>
        <v>4</v>
      </c>
    </row>
    <row r="459" spans="1:12" x14ac:dyDescent="0.3">
      <c r="A459">
        <v>458</v>
      </c>
      <c r="B459" t="s">
        <v>1626</v>
      </c>
      <c r="C459" t="s">
        <v>2498</v>
      </c>
      <c r="D459" t="s">
        <v>2610</v>
      </c>
      <c r="E459" s="28">
        <v>42064</v>
      </c>
      <c r="F459">
        <v>1</v>
      </c>
      <c r="H459">
        <f>VLOOKUP(B459,'Выжимка из сводной'!A:D,2)</f>
        <v>2</v>
      </c>
      <c r="I459">
        <f>VLOOKUP(B459,'Выжимка из сводной'!A:D,3)</f>
        <v>2</v>
      </c>
      <c r="J459" t="str">
        <f>VLOOKUP(B459,'Выжимка из сводной'!A:D,4)</f>
        <v xml:space="preserve"> Spirochaetales</v>
      </c>
      <c r="K459">
        <v>0</v>
      </c>
      <c r="L459">
        <f t="shared" si="7"/>
        <v>4</v>
      </c>
    </row>
    <row r="460" spans="1:12" x14ac:dyDescent="0.3">
      <c r="A460">
        <v>459</v>
      </c>
      <c r="B460" t="s">
        <v>399</v>
      </c>
      <c r="C460" t="s">
        <v>2208</v>
      </c>
      <c r="D460" t="s">
        <v>2612</v>
      </c>
      <c r="E460" s="28">
        <v>42064</v>
      </c>
      <c r="F460">
        <v>1</v>
      </c>
      <c r="H460">
        <f>VLOOKUP(B460,'Выжимка из сводной'!A:D,2)</f>
        <v>1</v>
      </c>
      <c r="I460">
        <f>VLOOKUP(B460,'Выжимка из сводной'!A:D,3)</f>
        <v>1</v>
      </c>
      <c r="J460" t="str">
        <f>VLOOKUP(B460,'Выжимка из сводной'!A:D,4)</f>
        <v xml:space="preserve"> Deltaproteobacteria</v>
      </c>
      <c r="K460">
        <v>0</v>
      </c>
      <c r="L460">
        <f t="shared" si="7"/>
        <v>2</v>
      </c>
    </row>
    <row r="461" spans="1:12" x14ac:dyDescent="0.3">
      <c r="A461">
        <v>460</v>
      </c>
      <c r="B461" t="s">
        <v>1139</v>
      </c>
      <c r="C461" t="s">
        <v>2169</v>
      </c>
      <c r="D461" t="s">
        <v>2612</v>
      </c>
      <c r="E461" s="28">
        <v>42064</v>
      </c>
      <c r="F461">
        <v>1</v>
      </c>
      <c r="H461">
        <f>VLOOKUP(B461,'Выжимка из сводной'!A:D,2)</f>
        <v>1</v>
      </c>
      <c r="I461">
        <f>VLOOKUP(B461,'Выжимка из сводной'!A:D,3)</f>
        <v>2</v>
      </c>
      <c r="J461" t="str">
        <f>VLOOKUP(B461,'Выжимка из сводной'!A:D,4)</f>
        <v xml:space="preserve"> Flavobacteriia</v>
      </c>
      <c r="K461">
        <v>0</v>
      </c>
      <c r="L461">
        <f t="shared" si="7"/>
        <v>3</v>
      </c>
    </row>
    <row r="462" spans="1:12" x14ac:dyDescent="0.3">
      <c r="A462">
        <v>461</v>
      </c>
      <c r="B462" t="s">
        <v>957</v>
      </c>
      <c r="C462" t="s">
        <v>2613</v>
      </c>
      <c r="D462" t="s">
        <v>2614</v>
      </c>
      <c r="E462" s="28">
        <v>42064</v>
      </c>
      <c r="F462">
        <v>1</v>
      </c>
      <c r="H462">
        <f>VLOOKUP(B462,'Выжимка из сводной'!A:D,2)</f>
        <v>1</v>
      </c>
      <c r="I462">
        <f>VLOOKUP(B462,'Выжимка из сводной'!A:D,3)</f>
        <v>4</v>
      </c>
      <c r="J462" t="str">
        <f>VLOOKUP(B462,'Выжимка из сводной'!A:D,4)</f>
        <v xml:space="preserve"> Deltaproteobacteria</v>
      </c>
      <c r="K462">
        <v>0</v>
      </c>
      <c r="L462">
        <f t="shared" si="7"/>
        <v>5</v>
      </c>
    </row>
    <row r="463" spans="1:12" x14ac:dyDescent="0.3">
      <c r="A463">
        <v>462</v>
      </c>
      <c r="B463" t="s">
        <v>232</v>
      </c>
      <c r="C463" t="s">
        <v>2615</v>
      </c>
      <c r="D463" t="s">
        <v>2614</v>
      </c>
      <c r="E463" s="28">
        <v>42064</v>
      </c>
      <c r="F463">
        <v>1</v>
      </c>
      <c r="H463">
        <f>VLOOKUP(B463,'Выжимка из сводной'!A:D,2)</f>
        <v>1</v>
      </c>
      <c r="I463">
        <f>VLOOKUP(B463,'Выжимка из сводной'!A:D,3)</f>
        <v>1</v>
      </c>
      <c r="J463" t="str">
        <f>VLOOKUP(B463,'Выжимка из сводной'!A:D,4)</f>
        <v xml:space="preserve"> Deltaproteobacteria</v>
      </c>
      <c r="K463">
        <v>0</v>
      </c>
      <c r="L463">
        <f t="shared" si="7"/>
        <v>2</v>
      </c>
    </row>
    <row r="464" spans="1:12" x14ac:dyDescent="0.3">
      <c r="A464">
        <v>463</v>
      </c>
      <c r="B464" t="s">
        <v>1056</v>
      </c>
      <c r="C464" t="s">
        <v>2253</v>
      </c>
      <c r="D464" t="s">
        <v>2614</v>
      </c>
      <c r="E464" s="28">
        <v>42064</v>
      </c>
      <c r="F464">
        <v>1</v>
      </c>
      <c r="H464">
        <f>VLOOKUP(B464,'Выжимка из сводной'!A:D,2)</f>
        <v>2</v>
      </c>
      <c r="I464">
        <f>VLOOKUP(B464,'Выжимка из сводной'!A:D,3)</f>
        <v>2</v>
      </c>
      <c r="J464" t="str">
        <f>VLOOKUP(B464,'Выжимка из сводной'!A:D,4)</f>
        <v xml:space="preserve"> Deltaproteobacteria</v>
      </c>
      <c r="K464">
        <v>0</v>
      </c>
      <c r="L464">
        <f t="shared" si="7"/>
        <v>4</v>
      </c>
    </row>
    <row r="465" spans="1:12" x14ac:dyDescent="0.3">
      <c r="A465">
        <v>464</v>
      </c>
      <c r="B465" t="s">
        <v>597</v>
      </c>
      <c r="C465" t="s">
        <v>2616</v>
      </c>
      <c r="D465" t="s">
        <v>2614</v>
      </c>
      <c r="E465" s="28">
        <v>42064</v>
      </c>
      <c r="F465">
        <v>1</v>
      </c>
      <c r="H465">
        <f>VLOOKUP(B465,'Выжимка из сводной'!A:D,2)</f>
        <v>1</v>
      </c>
      <c r="I465">
        <f>VLOOKUP(B465,'Выжимка из сводной'!A:D,3)</f>
        <v>2</v>
      </c>
      <c r="J465" t="str">
        <f>VLOOKUP(B465,'Выжимка из сводной'!A:D,4)</f>
        <v xml:space="preserve"> Flavobacteriia</v>
      </c>
      <c r="K465">
        <v>0</v>
      </c>
      <c r="L465">
        <f t="shared" si="7"/>
        <v>3</v>
      </c>
    </row>
    <row r="466" spans="1:12" x14ac:dyDescent="0.3">
      <c r="A466">
        <v>465</v>
      </c>
      <c r="B466" t="s">
        <v>1018</v>
      </c>
      <c r="C466" t="s">
        <v>2617</v>
      </c>
      <c r="D466" t="s">
        <v>2618</v>
      </c>
      <c r="E466" s="28">
        <v>42064</v>
      </c>
      <c r="F466">
        <v>1</v>
      </c>
      <c r="H466">
        <f>VLOOKUP(B466,'Выжимка из сводной'!A:D,2)</f>
        <v>1</v>
      </c>
      <c r="I466">
        <f>VLOOKUP(B466,'Выжимка из сводной'!A:D,3)</f>
        <v>3</v>
      </c>
      <c r="J466" t="str">
        <f>VLOOKUP(B466,'Выжимка из сводной'!A:D,4)</f>
        <v xml:space="preserve"> Flavobacteriia</v>
      </c>
      <c r="K466">
        <v>0</v>
      </c>
      <c r="L466">
        <f t="shared" si="7"/>
        <v>4</v>
      </c>
    </row>
    <row r="467" spans="1:12" x14ac:dyDescent="0.3">
      <c r="A467">
        <v>466</v>
      </c>
      <c r="B467" t="s">
        <v>212</v>
      </c>
      <c r="C467" t="s">
        <v>2406</v>
      </c>
      <c r="D467" t="s">
        <v>2618</v>
      </c>
      <c r="E467" s="28">
        <v>42064</v>
      </c>
      <c r="F467">
        <v>1</v>
      </c>
      <c r="H467">
        <f>VLOOKUP(B467,'Выжимка из сводной'!A:D,2)</f>
        <v>1</v>
      </c>
      <c r="I467">
        <f>VLOOKUP(B467,'Выжимка из сводной'!A:D,3)</f>
        <v>2</v>
      </c>
      <c r="J467" t="str">
        <f>VLOOKUP(B467,'Выжимка из сводной'!A:D,4)</f>
        <v xml:space="preserve"> Flavobacteriia</v>
      </c>
      <c r="K467">
        <v>0</v>
      </c>
      <c r="L467">
        <f t="shared" si="7"/>
        <v>3</v>
      </c>
    </row>
    <row r="468" spans="1:12" s="30" customFormat="1" x14ac:dyDescent="0.3">
      <c r="A468">
        <v>467</v>
      </c>
      <c r="B468" s="30" t="s">
        <v>266</v>
      </c>
      <c r="C468" s="30" t="s">
        <v>2226</v>
      </c>
      <c r="D468" s="30" t="s">
        <v>2618</v>
      </c>
      <c r="E468" s="31">
        <v>42095</v>
      </c>
      <c r="F468" s="30">
        <v>1</v>
      </c>
      <c r="H468" s="30">
        <f>VLOOKUP(B468,'Выжимка из сводной'!A:D,2)</f>
        <v>1</v>
      </c>
      <c r="I468" s="30">
        <f>VLOOKUP(B468,'Выжимка из сводной'!A:D,3)</f>
        <v>1</v>
      </c>
      <c r="J468" s="30" t="str">
        <f>VLOOKUP(B468,'Выжимка из сводной'!A:D,4)</f>
        <v xml:space="preserve"> Gammaproteobacteria</v>
      </c>
      <c r="K468" s="30">
        <v>1</v>
      </c>
      <c r="L468" s="30">
        <f t="shared" si="7"/>
        <v>2</v>
      </c>
    </row>
    <row r="469" spans="1:12" x14ac:dyDescent="0.3">
      <c r="A469">
        <v>468</v>
      </c>
      <c r="B469" t="s">
        <v>772</v>
      </c>
      <c r="C469" t="s">
        <v>2253</v>
      </c>
      <c r="D469" t="s">
        <v>2619</v>
      </c>
      <c r="E469" s="28">
        <v>42095</v>
      </c>
      <c r="F469">
        <v>1</v>
      </c>
      <c r="H469">
        <f>VLOOKUP(B469,'Выжимка из сводной'!A:D,2)</f>
        <v>1</v>
      </c>
      <c r="I469">
        <f>VLOOKUP(B469,'Выжимка из сводной'!A:D,3)</f>
        <v>1</v>
      </c>
      <c r="J469" t="str">
        <f>VLOOKUP(B469,'Выжимка из сводной'!A:D,4)</f>
        <v xml:space="preserve"> Deltaproteobacteria</v>
      </c>
      <c r="K469">
        <v>0</v>
      </c>
      <c r="L469">
        <f t="shared" si="7"/>
        <v>2</v>
      </c>
    </row>
    <row r="470" spans="1:12" x14ac:dyDescent="0.3">
      <c r="A470">
        <v>469</v>
      </c>
      <c r="B470" t="s">
        <v>450</v>
      </c>
      <c r="C470" t="s">
        <v>2230</v>
      </c>
      <c r="D470" t="s">
        <v>2620</v>
      </c>
      <c r="E470" s="28">
        <v>42095</v>
      </c>
      <c r="F470">
        <v>1</v>
      </c>
      <c r="H470">
        <f>VLOOKUP(B470,'Выжимка из сводной'!A:D,2)</f>
        <v>1</v>
      </c>
      <c r="I470">
        <f>VLOOKUP(B470,'Выжимка из сводной'!A:D,3)</f>
        <v>1</v>
      </c>
      <c r="J470" t="str">
        <f>VLOOKUP(B470,'Выжимка из сводной'!A:D,4)</f>
        <v xml:space="preserve"> Deltaproteobacteria</v>
      </c>
      <c r="K470">
        <v>0</v>
      </c>
      <c r="L470">
        <f t="shared" si="7"/>
        <v>2</v>
      </c>
    </row>
    <row r="471" spans="1:12" x14ac:dyDescent="0.3">
      <c r="A471">
        <v>470</v>
      </c>
      <c r="B471" t="s">
        <v>581</v>
      </c>
      <c r="C471" t="s">
        <v>2487</v>
      </c>
      <c r="D471" t="s">
        <v>2620</v>
      </c>
      <c r="E471" s="28">
        <v>42095</v>
      </c>
      <c r="F471">
        <v>1</v>
      </c>
      <c r="H471">
        <f>VLOOKUP(B471,'Выжимка из сводной'!A:D,2)</f>
        <v>1</v>
      </c>
      <c r="I471">
        <f>VLOOKUP(B471,'Выжимка из сводной'!A:D,3)</f>
        <v>2</v>
      </c>
      <c r="J471" t="str">
        <f>VLOOKUP(B471,'Выжимка из сводной'!A:D,4)</f>
        <v xml:space="preserve"> Flavobacteriia.</v>
      </c>
      <c r="K471">
        <v>0</v>
      </c>
      <c r="L471">
        <f t="shared" si="7"/>
        <v>3</v>
      </c>
    </row>
    <row r="472" spans="1:12" x14ac:dyDescent="0.3">
      <c r="A472">
        <v>471</v>
      </c>
      <c r="B472" t="s">
        <v>1209</v>
      </c>
      <c r="C472" t="s">
        <v>2428</v>
      </c>
      <c r="D472" t="s">
        <v>2620</v>
      </c>
      <c r="E472" s="28">
        <v>42125</v>
      </c>
      <c r="F472">
        <v>1</v>
      </c>
      <c r="H472">
        <f>VLOOKUP(B472,'Выжимка из сводной'!A:D,2)</f>
        <v>1</v>
      </c>
      <c r="I472">
        <f>VLOOKUP(B472,'Выжимка из сводной'!A:D,3)</f>
        <v>1</v>
      </c>
      <c r="J472" t="str">
        <f>VLOOKUP(B472,'Выжимка из сводной'!A:D,4)</f>
        <v xml:space="preserve"> Betaproteobacteria</v>
      </c>
      <c r="K472">
        <v>0</v>
      </c>
      <c r="L472">
        <f t="shared" si="7"/>
        <v>2</v>
      </c>
    </row>
    <row r="473" spans="1:12" x14ac:dyDescent="0.3">
      <c r="A473">
        <v>472</v>
      </c>
      <c r="B473" t="s">
        <v>246</v>
      </c>
      <c r="C473" t="s">
        <v>2621</v>
      </c>
      <c r="D473" t="s">
        <v>2622</v>
      </c>
      <c r="E473" s="28">
        <v>42125</v>
      </c>
      <c r="F473">
        <v>1</v>
      </c>
      <c r="H473">
        <f>VLOOKUP(B473,'Выжимка из сводной'!A:D,2)</f>
        <v>1</v>
      </c>
      <c r="I473">
        <f>VLOOKUP(B473,'Выжимка из сводной'!A:D,3)</f>
        <v>1</v>
      </c>
      <c r="J473">
        <f>VLOOKUP(B473,'Выжимка из сводной'!A:D,4)</f>
        <v>0</v>
      </c>
      <c r="K473">
        <v>0</v>
      </c>
      <c r="L473">
        <f t="shared" si="7"/>
        <v>2</v>
      </c>
    </row>
    <row r="474" spans="1:12" x14ac:dyDescent="0.3">
      <c r="A474">
        <v>473</v>
      </c>
      <c r="B474" t="s">
        <v>1519</v>
      </c>
      <c r="C474" t="s">
        <v>2623</v>
      </c>
      <c r="D474" t="s">
        <v>2622</v>
      </c>
      <c r="E474" s="28">
        <v>42125</v>
      </c>
      <c r="F474">
        <v>1</v>
      </c>
      <c r="H474">
        <f>VLOOKUP(B474,'Выжимка из сводной'!A:D,2)</f>
        <v>1</v>
      </c>
      <c r="I474">
        <f>VLOOKUP(B474,'Выжимка из сводной'!A:D,3)</f>
        <v>1</v>
      </c>
      <c r="J474" t="str">
        <f>VLOOKUP(B474,'Выжимка из сводной'!A:D,4)</f>
        <v xml:space="preserve"> Deltaproteobacteria</v>
      </c>
      <c r="K474">
        <v>0</v>
      </c>
      <c r="L474">
        <f t="shared" si="7"/>
        <v>2</v>
      </c>
    </row>
    <row r="475" spans="1:12" x14ac:dyDescent="0.3">
      <c r="A475">
        <v>474</v>
      </c>
      <c r="B475" t="s">
        <v>1474</v>
      </c>
      <c r="C475" t="s">
        <v>2281</v>
      </c>
      <c r="D475" t="s">
        <v>2622</v>
      </c>
      <c r="E475" s="28">
        <v>42125</v>
      </c>
      <c r="F475">
        <v>1</v>
      </c>
      <c r="H475">
        <f>VLOOKUP(B475,'Выжимка из сводной'!A:D,2)</f>
        <v>2</v>
      </c>
      <c r="I475">
        <f>VLOOKUP(B475,'Выжимка из сводной'!A:D,3)</f>
        <v>3</v>
      </c>
      <c r="J475" t="str">
        <f>VLOOKUP(B475,'Выжимка из сводной'!A:D,4)</f>
        <v xml:space="preserve"> Deltaproteobacteria.</v>
      </c>
      <c r="K475">
        <v>0</v>
      </c>
      <c r="L475">
        <f t="shared" si="7"/>
        <v>5</v>
      </c>
    </row>
    <row r="476" spans="1:12" x14ac:dyDescent="0.3">
      <c r="A476">
        <v>475</v>
      </c>
      <c r="B476" t="s">
        <v>281</v>
      </c>
      <c r="C476" t="s">
        <v>2246</v>
      </c>
      <c r="D476" t="s">
        <v>2622</v>
      </c>
      <c r="E476" s="28">
        <v>42125</v>
      </c>
      <c r="F476">
        <v>1</v>
      </c>
      <c r="H476">
        <f>VLOOKUP(B476,'Выжимка из сводной'!A:D,2)</f>
        <v>1</v>
      </c>
      <c r="I476">
        <f>VLOOKUP(B476,'Выжимка из сводной'!A:D,3)</f>
        <v>2</v>
      </c>
      <c r="J476" t="str">
        <f>VLOOKUP(B476,'Выжимка из сводной'!A:D,4)</f>
        <v xml:space="preserve"> Gammaproteobacteria</v>
      </c>
      <c r="K476">
        <v>0</v>
      </c>
      <c r="L476">
        <f t="shared" si="7"/>
        <v>3</v>
      </c>
    </row>
    <row r="477" spans="1:12" x14ac:dyDescent="0.3">
      <c r="A477">
        <v>476</v>
      </c>
      <c r="B477" t="s">
        <v>165</v>
      </c>
      <c r="C477" t="s">
        <v>2208</v>
      </c>
      <c r="D477" t="s">
        <v>2622</v>
      </c>
      <c r="E477" s="28">
        <v>42125</v>
      </c>
      <c r="F477">
        <v>1</v>
      </c>
      <c r="H477">
        <f>VLOOKUP(B477,'Выжимка из сводной'!A:D,2)</f>
        <v>2</v>
      </c>
      <c r="I477">
        <f>VLOOKUP(B477,'Выжимка из сводной'!A:D,3)</f>
        <v>2</v>
      </c>
      <c r="J477" t="str">
        <f>VLOOKUP(B477,'Выжимка из сводной'!A:D,4)</f>
        <v xml:space="preserve"> Deltaproteobacteria</v>
      </c>
      <c r="K477">
        <v>0</v>
      </c>
      <c r="L477">
        <f t="shared" si="7"/>
        <v>4</v>
      </c>
    </row>
    <row r="478" spans="1:12" x14ac:dyDescent="0.3">
      <c r="A478">
        <v>477</v>
      </c>
      <c r="B478" t="s">
        <v>110</v>
      </c>
      <c r="C478" t="s">
        <v>2624</v>
      </c>
      <c r="D478" t="s">
        <v>2625</v>
      </c>
      <c r="E478" s="28">
        <v>42125</v>
      </c>
      <c r="F478">
        <v>1</v>
      </c>
      <c r="H478">
        <f>VLOOKUP(B478,'Выжимка из сводной'!A:D,2)</f>
        <v>1</v>
      </c>
      <c r="I478">
        <f>VLOOKUP(B478,'Выжимка из сводной'!A:D,3)</f>
        <v>2</v>
      </c>
      <c r="J478" t="str">
        <f>VLOOKUP(B478,'Выжимка из сводной'!A:D,4)</f>
        <v xml:space="preserve"> Flavobacteriia</v>
      </c>
      <c r="K478">
        <v>0</v>
      </c>
      <c r="L478">
        <f t="shared" si="7"/>
        <v>3</v>
      </c>
    </row>
    <row r="479" spans="1:12" x14ac:dyDescent="0.3">
      <c r="A479">
        <v>478</v>
      </c>
      <c r="B479" t="s">
        <v>1058</v>
      </c>
      <c r="C479" t="s">
        <v>2626</v>
      </c>
      <c r="D479" t="s">
        <v>2627</v>
      </c>
      <c r="E479" s="28">
        <v>42156</v>
      </c>
      <c r="F479">
        <v>1</v>
      </c>
      <c r="H479">
        <f>VLOOKUP(B479,'Выжимка из сводной'!A:D,2)</f>
        <v>1</v>
      </c>
      <c r="I479">
        <f>VLOOKUP(B479,'Выжимка из сводной'!A:D,3)</f>
        <v>3</v>
      </c>
      <c r="J479" t="str">
        <f>VLOOKUP(B479,'Выжимка из сводной'!A:D,4)</f>
        <v xml:space="preserve"> Flavobacteriia</v>
      </c>
      <c r="K479">
        <v>0</v>
      </c>
      <c r="L479">
        <f t="shared" si="7"/>
        <v>4</v>
      </c>
    </row>
    <row r="480" spans="1:12" x14ac:dyDescent="0.3">
      <c r="A480">
        <v>479</v>
      </c>
      <c r="B480" t="s">
        <v>1403</v>
      </c>
      <c r="C480" t="s">
        <v>2401</v>
      </c>
      <c r="D480" t="s">
        <v>2628</v>
      </c>
      <c r="E480" s="28">
        <v>42156</v>
      </c>
      <c r="F480">
        <v>1</v>
      </c>
      <c r="H480">
        <f>VLOOKUP(B480,'Выжимка из сводной'!A:D,2)</f>
        <v>1</v>
      </c>
      <c r="I480">
        <f>VLOOKUP(B480,'Выжимка из сводной'!A:D,3)</f>
        <v>2</v>
      </c>
      <c r="J480" t="str">
        <f>VLOOKUP(B480,'Выжимка из сводной'!A:D,4)</f>
        <v xml:space="preserve"> Solibacteres</v>
      </c>
      <c r="K480">
        <v>0</v>
      </c>
      <c r="L480">
        <f t="shared" si="7"/>
        <v>3</v>
      </c>
    </row>
    <row r="481" spans="1:12" x14ac:dyDescent="0.3">
      <c r="A481">
        <v>480</v>
      </c>
      <c r="B481" t="s">
        <v>152</v>
      </c>
      <c r="C481" t="s">
        <v>2208</v>
      </c>
      <c r="D481" t="s">
        <v>2628</v>
      </c>
      <c r="E481" s="28">
        <v>42156</v>
      </c>
      <c r="F481">
        <v>1</v>
      </c>
      <c r="H481">
        <f>VLOOKUP(B481,'Выжимка из сводной'!A:D,2)</f>
        <v>2</v>
      </c>
      <c r="I481">
        <f>VLOOKUP(B481,'Выжимка из сводной'!A:D,3)</f>
        <v>3</v>
      </c>
      <c r="J481" t="str">
        <f>VLOOKUP(B481,'Выжимка из сводной'!A:D,4)</f>
        <v xml:space="preserve"> Deltaproteobacteria</v>
      </c>
      <c r="K481">
        <v>0</v>
      </c>
      <c r="L481">
        <f t="shared" si="7"/>
        <v>5</v>
      </c>
    </row>
    <row r="482" spans="1:12" x14ac:dyDescent="0.3">
      <c r="A482">
        <v>481</v>
      </c>
      <c r="B482" t="s">
        <v>1070</v>
      </c>
      <c r="C482" t="s">
        <v>2629</v>
      </c>
      <c r="D482" t="s">
        <v>2628</v>
      </c>
      <c r="E482" s="28">
        <v>42156</v>
      </c>
      <c r="F482">
        <v>1</v>
      </c>
      <c r="H482">
        <f>VLOOKUP(B482,'Выжимка из сводной'!A:D,2)</f>
        <v>1</v>
      </c>
      <c r="I482">
        <f>VLOOKUP(B482,'Выжимка из сводной'!A:D,3)</f>
        <v>3</v>
      </c>
      <c r="J482" t="str">
        <f>VLOOKUP(B482,'Выжимка из сводной'!A:D,4)</f>
        <v xml:space="preserve"> Alphaproteobacteria</v>
      </c>
      <c r="K482">
        <v>0</v>
      </c>
      <c r="L482">
        <f t="shared" si="7"/>
        <v>4</v>
      </c>
    </row>
    <row r="483" spans="1:12" x14ac:dyDescent="0.3">
      <c r="A483">
        <v>482</v>
      </c>
      <c r="B483" t="s">
        <v>1177</v>
      </c>
      <c r="C483" t="s">
        <v>2169</v>
      </c>
      <c r="D483" t="s">
        <v>2628</v>
      </c>
      <c r="E483" s="28">
        <v>42156</v>
      </c>
      <c r="F483">
        <v>1</v>
      </c>
      <c r="H483">
        <f>VLOOKUP(B483,'Выжимка из сводной'!A:D,2)</f>
        <v>1</v>
      </c>
      <c r="I483">
        <f>VLOOKUP(B483,'Выжимка из сводной'!A:D,3)</f>
        <v>3</v>
      </c>
      <c r="J483" t="str">
        <f>VLOOKUP(B483,'Выжимка из сводной'!A:D,4)</f>
        <v xml:space="preserve"> Alphaproteobacteria</v>
      </c>
      <c r="K483">
        <v>0</v>
      </c>
      <c r="L483">
        <f t="shared" si="7"/>
        <v>4</v>
      </c>
    </row>
    <row r="484" spans="1:12" x14ac:dyDescent="0.3">
      <c r="A484">
        <v>483</v>
      </c>
      <c r="B484" t="s">
        <v>1012</v>
      </c>
      <c r="C484" t="s">
        <v>2630</v>
      </c>
      <c r="D484" t="s">
        <v>2628</v>
      </c>
      <c r="E484" s="28">
        <v>42186</v>
      </c>
      <c r="F484">
        <v>1</v>
      </c>
      <c r="H484">
        <f>VLOOKUP(B484,'Выжимка из сводной'!A:D,2)</f>
        <v>1</v>
      </c>
      <c r="I484">
        <f>VLOOKUP(B484,'Выжимка из сводной'!A:D,3)</f>
        <v>2</v>
      </c>
      <c r="J484" t="str">
        <f>VLOOKUP(B484,'Выжимка из сводной'!A:D,4)</f>
        <v xml:space="preserve"> Flavobacteriia</v>
      </c>
      <c r="K484">
        <v>0</v>
      </c>
      <c r="L484">
        <f t="shared" si="7"/>
        <v>3</v>
      </c>
    </row>
    <row r="485" spans="1:12" x14ac:dyDescent="0.3">
      <c r="A485">
        <v>484</v>
      </c>
      <c r="B485" t="s">
        <v>556</v>
      </c>
      <c r="C485" t="s">
        <v>2383</v>
      </c>
      <c r="D485" t="s">
        <v>2631</v>
      </c>
      <c r="E485" s="28">
        <v>42186</v>
      </c>
      <c r="F485">
        <v>1</v>
      </c>
      <c r="H485">
        <f>VLOOKUP(B485,'Выжимка из сводной'!A:D,2)</f>
        <v>1</v>
      </c>
      <c r="I485">
        <f>VLOOKUP(B485,'Выжимка из сводной'!A:D,3)</f>
        <v>1</v>
      </c>
      <c r="J485" t="str">
        <f>VLOOKUP(B485,'Выжимка из сводной'!A:D,4)</f>
        <v xml:space="preserve"> Deltaproteobacteria</v>
      </c>
      <c r="K485">
        <v>0</v>
      </c>
      <c r="L485">
        <f t="shared" si="7"/>
        <v>2</v>
      </c>
    </row>
    <row r="486" spans="1:12" x14ac:dyDescent="0.3">
      <c r="A486">
        <v>485</v>
      </c>
      <c r="B486" t="s">
        <v>429</v>
      </c>
      <c r="C486" t="s">
        <v>2419</v>
      </c>
      <c r="D486" t="s">
        <v>2631</v>
      </c>
      <c r="E486" s="28">
        <v>42186</v>
      </c>
      <c r="F486">
        <v>1</v>
      </c>
      <c r="H486">
        <f>VLOOKUP(B486,'Выжимка из сводной'!A:D,2)</f>
        <v>1</v>
      </c>
      <c r="I486">
        <f>VLOOKUP(B486,'Выжимка из сводной'!A:D,3)</f>
        <v>1</v>
      </c>
      <c r="J486" t="str">
        <f>VLOOKUP(B486,'Выжимка из сводной'!A:D,4)</f>
        <v xml:space="preserve"> Deltaproteobacteria</v>
      </c>
      <c r="K486">
        <v>0</v>
      </c>
      <c r="L486">
        <f t="shared" si="7"/>
        <v>2</v>
      </c>
    </row>
    <row r="487" spans="1:12" x14ac:dyDescent="0.3">
      <c r="A487">
        <v>486</v>
      </c>
      <c r="B487" t="s">
        <v>526</v>
      </c>
      <c r="C487" t="s">
        <v>2419</v>
      </c>
      <c r="D487" t="s">
        <v>2631</v>
      </c>
      <c r="E487" s="28">
        <v>42186</v>
      </c>
      <c r="F487">
        <v>1</v>
      </c>
      <c r="H487">
        <f>VLOOKUP(B487,'Выжимка из сводной'!A:D,2)</f>
        <v>1</v>
      </c>
      <c r="I487">
        <f>VLOOKUP(B487,'Выжимка из сводной'!A:D,3)</f>
        <v>1</v>
      </c>
      <c r="J487" t="str">
        <f>VLOOKUP(B487,'Выжимка из сводной'!A:D,4)</f>
        <v xml:space="preserve"> Deltaproteobacteria</v>
      </c>
      <c r="K487">
        <v>0</v>
      </c>
      <c r="L487">
        <f t="shared" si="7"/>
        <v>2</v>
      </c>
    </row>
    <row r="488" spans="1:12" x14ac:dyDescent="0.3">
      <c r="A488">
        <v>487</v>
      </c>
      <c r="B488" t="s">
        <v>1497</v>
      </c>
      <c r="C488" t="s">
        <v>2632</v>
      </c>
      <c r="D488" t="s">
        <v>2633</v>
      </c>
      <c r="E488" s="28">
        <v>42186</v>
      </c>
      <c r="F488">
        <v>1</v>
      </c>
      <c r="H488">
        <f>VLOOKUP(B488,'Выжимка из сводной'!A:D,2)</f>
        <v>1</v>
      </c>
      <c r="I488">
        <f>VLOOKUP(B488,'Выжимка из сводной'!A:D,3)</f>
        <v>3</v>
      </c>
      <c r="J488" t="str">
        <f>VLOOKUP(B488,'Выжимка из сводной'!A:D,4)</f>
        <v xml:space="preserve"> Flavobacteriia.</v>
      </c>
      <c r="K488">
        <v>0</v>
      </c>
      <c r="L488">
        <f t="shared" si="7"/>
        <v>4</v>
      </c>
    </row>
    <row r="489" spans="1:12" x14ac:dyDescent="0.3">
      <c r="A489">
        <v>488</v>
      </c>
      <c r="B489" t="s">
        <v>570</v>
      </c>
      <c r="C489" t="s">
        <v>2634</v>
      </c>
      <c r="D489" t="s">
        <v>2633</v>
      </c>
      <c r="E489" s="28">
        <v>42186</v>
      </c>
      <c r="F489">
        <v>1</v>
      </c>
      <c r="H489">
        <f>VLOOKUP(B489,'Выжимка из сводной'!A:D,2)</f>
        <v>2</v>
      </c>
      <c r="I489">
        <f>VLOOKUP(B489,'Выжимка из сводной'!A:D,3)</f>
        <v>3</v>
      </c>
      <c r="J489" t="str">
        <f>VLOOKUP(B489,'Выжимка из сводной'!A:D,4)</f>
        <v xml:space="preserve"> Deltaproteobacteria</v>
      </c>
      <c r="K489">
        <v>0</v>
      </c>
      <c r="L489">
        <f t="shared" si="7"/>
        <v>5</v>
      </c>
    </row>
    <row r="490" spans="1:12" x14ac:dyDescent="0.3">
      <c r="A490">
        <v>489</v>
      </c>
      <c r="B490" t="s">
        <v>510</v>
      </c>
      <c r="C490" t="s">
        <v>2477</v>
      </c>
      <c r="D490" t="s">
        <v>2633</v>
      </c>
      <c r="E490" s="28">
        <v>42217</v>
      </c>
      <c r="F490">
        <v>1</v>
      </c>
      <c r="H490">
        <f>VLOOKUP(B490,'Выжимка из сводной'!A:D,2)</f>
        <v>1</v>
      </c>
      <c r="I490">
        <f>VLOOKUP(B490,'Выжимка из сводной'!A:D,3)</f>
        <v>2</v>
      </c>
      <c r="J490" t="str">
        <f>VLOOKUP(B490,'Выжимка из сводной'!A:D,4)</f>
        <v xml:space="preserve"> Chloroflexia</v>
      </c>
      <c r="K490">
        <v>0</v>
      </c>
      <c r="L490">
        <f t="shared" si="7"/>
        <v>3</v>
      </c>
    </row>
    <row r="491" spans="1:12" x14ac:dyDescent="0.3">
      <c r="A491">
        <v>490</v>
      </c>
      <c r="B491" t="s">
        <v>425</v>
      </c>
      <c r="C491" t="s">
        <v>2635</v>
      </c>
      <c r="D491" t="s">
        <v>2633</v>
      </c>
      <c r="E491" s="28">
        <v>42217</v>
      </c>
      <c r="F491">
        <v>1</v>
      </c>
      <c r="H491">
        <f>VLOOKUP(B491,'Выжимка из сводной'!A:D,2)</f>
        <v>1</v>
      </c>
      <c r="I491">
        <f>VLOOKUP(B491,'Выжимка из сводной'!A:D,3)</f>
        <v>1</v>
      </c>
      <c r="J491" t="str">
        <f>VLOOKUP(B491,'Выжимка из сводной'!A:D,4)</f>
        <v xml:space="preserve"> Spartobacteria</v>
      </c>
      <c r="K491">
        <v>0</v>
      </c>
      <c r="L491">
        <f t="shared" si="7"/>
        <v>2</v>
      </c>
    </row>
    <row r="492" spans="1:12" x14ac:dyDescent="0.3">
      <c r="A492">
        <v>491</v>
      </c>
      <c r="B492" t="s">
        <v>1441</v>
      </c>
      <c r="C492" t="s">
        <v>2477</v>
      </c>
      <c r="D492" t="s">
        <v>2636</v>
      </c>
      <c r="E492" s="28">
        <v>42217</v>
      </c>
      <c r="F492">
        <v>1</v>
      </c>
      <c r="H492">
        <f>VLOOKUP(B492,'Выжимка из сводной'!A:D,2)</f>
        <v>3</v>
      </c>
      <c r="I492">
        <f>VLOOKUP(B492,'Выжимка из сводной'!A:D,3)</f>
        <v>3</v>
      </c>
      <c r="J492" t="str">
        <f>VLOOKUP(B492,'Выжимка из сводной'!A:D,4)</f>
        <v xml:space="preserve"> Chlorobia</v>
      </c>
      <c r="K492">
        <v>0</v>
      </c>
      <c r="L492">
        <f t="shared" si="7"/>
        <v>6</v>
      </c>
    </row>
    <row r="493" spans="1:12" x14ac:dyDescent="0.3">
      <c r="A493">
        <v>492</v>
      </c>
      <c r="B493" t="s">
        <v>333</v>
      </c>
      <c r="C493" t="s">
        <v>2477</v>
      </c>
      <c r="D493" t="s">
        <v>2636</v>
      </c>
      <c r="E493" s="28">
        <v>42217</v>
      </c>
      <c r="F493">
        <v>1</v>
      </c>
      <c r="H493">
        <f>VLOOKUP(B493,'Выжимка из сводной'!A:D,2)</f>
        <v>2</v>
      </c>
      <c r="I493">
        <f>VLOOKUP(B493,'Выжимка из сводной'!A:D,3)</f>
        <v>2</v>
      </c>
      <c r="J493" t="str">
        <f>VLOOKUP(B493,'Выжимка из сводной'!A:D,4)</f>
        <v xml:space="preserve"> Chloroflexia</v>
      </c>
      <c r="K493">
        <v>0</v>
      </c>
      <c r="L493">
        <f t="shared" si="7"/>
        <v>4</v>
      </c>
    </row>
    <row r="494" spans="1:12" x14ac:dyDescent="0.3">
      <c r="A494">
        <v>493</v>
      </c>
      <c r="B494" t="s">
        <v>548</v>
      </c>
      <c r="C494" t="s">
        <v>2477</v>
      </c>
      <c r="D494" t="s">
        <v>2636</v>
      </c>
      <c r="E494" s="28">
        <v>42217</v>
      </c>
      <c r="F494">
        <v>1</v>
      </c>
      <c r="H494">
        <f>VLOOKUP(B494,'Выжимка из сводной'!A:D,2)</f>
        <v>2</v>
      </c>
      <c r="I494">
        <f>VLOOKUP(B494,'Выжимка из сводной'!A:D,3)</f>
        <v>2</v>
      </c>
      <c r="J494" t="str">
        <f>VLOOKUP(B494,'Выжимка из сводной'!A:D,4)</f>
        <v xml:space="preserve"> Chloroflexia</v>
      </c>
      <c r="K494">
        <v>0</v>
      </c>
      <c r="L494">
        <f t="shared" si="7"/>
        <v>4</v>
      </c>
    </row>
    <row r="495" spans="1:12" x14ac:dyDescent="0.3">
      <c r="A495">
        <v>494</v>
      </c>
      <c r="B495" t="s">
        <v>696</v>
      </c>
      <c r="C495" t="s">
        <v>2231</v>
      </c>
      <c r="D495" t="s">
        <v>2636</v>
      </c>
      <c r="E495" s="28">
        <v>42217</v>
      </c>
      <c r="F495">
        <v>1</v>
      </c>
      <c r="H495">
        <f>VLOOKUP(B495,'Выжимка из сводной'!A:D,2)</f>
        <v>1</v>
      </c>
      <c r="I495">
        <f>VLOOKUP(B495,'Выжимка из сводной'!A:D,3)</f>
        <v>1</v>
      </c>
      <c r="J495">
        <f>VLOOKUP(B495,'Выжимка из сводной'!A:D,4)</f>
        <v>0</v>
      </c>
      <c r="K495">
        <v>0</v>
      </c>
      <c r="L495">
        <f t="shared" si="7"/>
        <v>2</v>
      </c>
    </row>
    <row r="496" spans="1:12" x14ac:dyDescent="0.3">
      <c r="A496">
        <v>495</v>
      </c>
      <c r="B496" t="s">
        <v>1312</v>
      </c>
      <c r="C496" t="s">
        <v>2637</v>
      </c>
      <c r="D496" t="s">
        <v>2636</v>
      </c>
      <c r="E496" s="28">
        <v>42217</v>
      </c>
      <c r="F496">
        <v>1</v>
      </c>
      <c r="H496">
        <f>VLOOKUP(B496,'Выжимка из сводной'!A:D,2)</f>
        <v>1</v>
      </c>
      <c r="I496">
        <f>VLOOKUP(B496,'Выжимка из сводной'!A:D,3)</f>
        <v>2</v>
      </c>
      <c r="J496" t="str">
        <f>VLOOKUP(B496,'Выжимка из сводной'!A:D,4)</f>
        <v xml:space="preserve"> Gammaproteobacteria</v>
      </c>
      <c r="K496">
        <v>0</v>
      </c>
      <c r="L496">
        <f t="shared" si="7"/>
        <v>3</v>
      </c>
    </row>
    <row r="497" spans="1:12" x14ac:dyDescent="0.3">
      <c r="A497">
        <v>496</v>
      </c>
      <c r="B497" t="s">
        <v>932</v>
      </c>
      <c r="C497" t="s">
        <v>2268</v>
      </c>
      <c r="D497" t="s">
        <v>2636</v>
      </c>
      <c r="E497" s="28">
        <v>42217</v>
      </c>
      <c r="F497">
        <v>1</v>
      </c>
      <c r="H497">
        <f>VLOOKUP(B497,'Выжимка из сводной'!A:D,2)</f>
        <v>1</v>
      </c>
      <c r="I497">
        <f>VLOOKUP(B497,'Выжимка из сводной'!A:D,3)</f>
        <v>2</v>
      </c>
      <c r="J497" t="str">
        <f>VLOOKUP(B497,'Выжимка из сводной'!A:D,4)</f>
        <v xml:space="preserve"> Flavobacteriia</v>
      </c>
      <c r="K497">
        <v>0</v>
      </c>
      <c r="L497">
        <f t="shared" si="7"/>
        <v>3</v>
      </c>
    </row>
    <row r="498" spans="1:12" x14ac:dyDescent="0.3">
      <c r="A498">
        <v>497</v>
      </c>
      <c r="B498" t="s">
        <v>1388</v>
      </c>
      <c r="C498" t="s">
        <v>2638</v>
      </c>
      <c r="D498" t="s">
        <v>2636</v>
      </c>
      <c r="E498" s="28">
        <v>42217</v>
      </c>
      <c r="F498">
        <v>1</v>
      </c>
      <c r="H498">
        <f>VLOOKUP(B498,'Выжимка из сводной'!A:D,2)</f>
        <v>1</v>
      </c>
      <c r="I498">
        <f>VLOOKUP(B498,'Выжимка из сводной'!A:D,3)</f>
        <v>2</v>
      </c>
      <c r="J498" t="str">
        <f>VLOOKUP(B498,'Выжимка из сводной'!A:D,4)</f>
        <v xml:space="preserve"> Flavobacteriia</v>
      </c>
      <c r="K498">
        <v>0</v>
      </c>
      <c r="L498">
        <f t="shared" si="7"/>
        <v>3</v>
      </c>
    </row>
    <row r="499" spans="1:12" x14ac:dyDescent="0.3">
      <c r="A499">
        <v>498</v>
      </c>
      <c r="B499" t="s">
        <v>177</v>
      </c>
      <c r="C499" t="s">
        <v>2208</v>
      </c>
      <c r="D499" t="s">
        <v>2639</v>
      </c>
      <c r="E499" s="28">
        <v>42217</v>
      </c>
      <c r="F499">
        <v>1</v>
      </c>
      <c r="H499">
        <f>VLOOKUP(B499,'Выжимка из сводной'!A:D,2)</f>
        <v>2</v>
      </c>
      <c r="I499">
        <f>VLOOKUP(B499,'Выжимка из сводной'!A:D,3)</f>
        <v>2</v>
      </c>
      <c r="J499" t="str">
        <f>VLOOKUP(B499,'Выжимка из сводной'!A:D,4)</f>
        <v xml:space="preserve"> Deltaproteobacteria</v>
      </c>
      <c r="K499">
        <v>0</v>
      </c>
      <c r="L499">
        <f t="shared" si="7"/>
        <v>4</v>
      </c>
    </row>
    <row r="500" spans="1:12" x14ac:dyDescent="0.3">
      <c r="A500">
        <v>499</v>
      </c>
      <c r="B500" t="s">
        <v>508</v>
      </c>
      <c r="C500" t="s">
        <v>2169</v>
      </c>
      <c r="D500" t="s">
        <v>2639</v>
      </c>
      <c r="E500" s="28">
        <v>42217</v>
      </c>
      <c r="F500">
        <v>1</v>
      </c>
      <c r="H500">
        <f>VLOOKUP(B500,'Выжимка из сводной'!A:D,2)</f>
        <v>1</v>
      </c>
      <c r="I500">
        <f>VLOOKUP(B500,'Выжимка из сводной'!A:D,3)</f>
        <v>1</v>
      </c>
      <c r="J500" t="str">
        <f>VLOOKUP(B500,'Выжимка из сводной'!A:D,4)</f>
        <v xml:space="preserve"> Clostridia</v>
      </c>
      <c r="K500">
        <v>0</v>
      </c>
      <c r="L500">
        <f t="shared" si="7"/>
        <v>2</v>
      </c>
    </row>
    <row r="501" spans="1:12" x14ac:dyDescent="0.3">
      <c r="A501">
        <v>500</v>
      </c>
      <c r="B501" t="s">
        <v>1201</v>
      </c>
      <c r="C501" t="s">
        <v>2253</v>
      </c>
      <c r="D501" t="s">
        <v>2639</v>
      </c>
      <c r="E501" s="28">
        <v>42217</v>
      </c>
      <c r="F501">
        <v>1</v>
      </c>
      <c r="H501">
        <f>VLOOKUP(B501,'Выжимка из сводной'!A:D,2)</f>
        <v>1</v>
      </c>
      <c r="I501">
        <f>VLOOKUP(B501,'Выжимка из сводной'!A:D,3)</f>
        <v>1</v>
      </c>
      <c r="J501" t="str">
        <f>VLOOKUP(B501,'Выжимка из сводной'!A:D,4)</f>
        <v xml:space="preserve"> Clostridia</v>
      </c>
      <c r="K501">
        <v>0</v>
      </c>
      <c r="L501">
        <f t="shared" si="7"/>
        <v>2</v>
      </c>
    </row>
    <row r="502" spans="1:12" x14ac:dyDescent="0.3">
      <c r="A502">
        <v>501</v>
      </c>
      <c r="B502" t="s">
        <v>1495</v>
      </c>
      <c r="C502" t="s">
        <v>2573</v>
      </c>
      <c r="D502" t="s">
        <v>2639</v>
      </c>
      <c r="E502" s="28">
        <v>42217</v>
      </c>
      <c r="F502">
        <v>1</v>
      </c>
      <c r="H502">
        <f>VLOOKUP(B502,'Выжимка из сводной'!A:D,2)</f>
        <v>1</v>
      </c>
      <c r="I502">
        <f>VLOOKUP(B502,'Выжимка из сводной'!A:D,3)</f>
        <v>1</v>
      </c>
      <c r="J502" t="str">
        <f>VLOOKUP(B502,'Выжимка из сводной'!A:D,4)</f>
        <v xml:space="preserve"> Clostridia</v>
      </c>
      <c r="K502">
        <v>0</v>
      </c>
      <c r="L502">
        <f t="shared" si="7"/>
        <v>2</v>
      </c>
    </row>
    <row r="503" spans="1:12" x14ac:dyDescent="0.3">
      <c r="A503">
        <v>502</v>
      </c>
      <c r="B503" t="s">
        <v>591</v>
      </c>
      <c r="C503" t="s">
        <v>2640</v>
      </c>
      <c r="D503" t="s">
        <v>2639</v>
      </c>
      <c r="E503" s="28">
        <v>42248</v>
      </c>
      <c r="F503">
        <v>1</v>
      </c>
      <c r="H503">
        <f>VLOOKUP(B503,'Выжимка из сводной'!A:D,2)</f>
        <v>1</v>
      </c>
      <c r="I503">
        <f>VLOOKUP(B503,'Выжимка из сводной'!A:D,3)</f>
        <v>1</v>
      </c>
      <c r="J503" t="str">
        <f>VLOOKUP(B503,'Выжимка из сводной'!A:D,4)</f>
        <v xml:space="preserve"> Deltaproteobacteria</v>
      </c>
      <c r="K503">
        <v>0</v>
      </c>
      <c r="L503">
        <f t="shared" si="7"/>
        <v>2</v>
      </c>
    </row>
    <row r="504" spans="1:12" x14ac:dyDescent="0.3">
      <c r="A504">
        <v>503</v>
      </c>
      <c r="B504" t="s">
        <v>57</v>
      </c>
      <c r="C504" t="s">
        <v>2641</v>
      </c>
      <c r="D504" t="s">
        <v>2639</v>
      </c>
      <c r="E504" s="28">
        <v>42248</v>
      </c>
      <c r="F504">
        <v>1</v>
      </c>
      <c r="H504">
        <f>VLOOKUP(B504,'Выжимка из сводной'!A:D,2)</f>
        <v>1</v>
      </c>
      <c r="I504">
        <f>VLOOKUP(B504,'Выжимка из сводной'!A:D,3)</f>
        <v>3</v>
      </c>
      <c r="J504" t="str">
        <f>VLOOKUP(B504,'Выжимка из сводной'!A:D,4)</f>
        <v xml:space="preserve"> Deltaproteobacteria</v>
      </c>
      <c r="K504">
        <v>0</v>
      </c>
      <c r="L504">
        <f t="shared" si="7"/>
        <v>4</v>
      </c>
    </row>
    <row r="505" spans="1:12" x14ac:dyDescent="0.3">
      <c r="A505">
        <v>504</v>
      </c>
      <c r="B505" t="s">
        <v>1578</v>
      </c>
      <c r="C505" t="s">
        <v>2169</v>
      </c>
      <c r="D505" t="s">
        <v>2639</v>
      </c>
      <c r="E505" s="28">
        <v>42248</v>
      </c>
      <c r="F505">
        <v>1</v>
      </c>
      <c r="H505">
        <f>VLOOKUP(B505,'Выжимка из сводной'!A:D,2)</f>
        <v>1</v>
      </c>
      <c r="I505">
        <f>VLOOKUP(B505,'Выжимка из сводной'!A:D,3)</f>
        <v>3</v>
      </c>
      <c r="J505" t="str">
        <f>VLOOKUP(B505,'Выжимка из сводной'!A:D,4)</f>
        <v xml:space="preserve"> Deltaproteobacteria</v>
      </c>
      <c r="K505">
        <v>0</v>
      </c>
      <c r="L505">
        <f t="shared" si="7"/>
        <v>4</v>
      </c>
    </row>
    <row r="506" spans="1:12" x14ac:dyDescent="0.3">
      <c r="A506">
        <v>505</v>
      </c>
      <c r="B506" t="s">
        <v>648</v>
      </c>
      <c r="C506" t="s">
        <v>2253</v>
      </c>
      <c r="D506" t="s">
        <v>2642</v>
      </c>
      <c r="E506" s="28">
        <v>42248</v>
      </c>
      <c r="F506">
        <v>1</v>
      </c>
      <c r="H506">
        <f>VLOOKUP(B506,'Выжимка из сводной'!A:D,2)</f>
        <v>2</v>
      </c>
      <c r="I506">
        <f>VLOOKUP(B506,'Выжимка из сводной'!A:D,3)</f>
        <v>2</v>
      </c>
      <c r="J506" t="str">
        <f>VLOOKUP(B506,'Выжимка из сводной'!A:D,4)</f>
        <v xml:space="preserve"> Deltaproteobacteria</v>
      </c>
      <c r="K506">
        <v>0</v>
      </c>
      <c r="L506">
        <f t="shared" si="7"/>
        <v>4</v>
      </c>
    </row>
    <row r="507" spans="1:12" x14ac:dyDescent="0.3">
      <c r="A507">
        <v>506</v>
      </c>
      <c r="B507" t="s">
        <v>1104</v>
      </c>
      <c r="C507" t="s">
        <v>2643</v>
      </c>
      <c r="D507" t="s">
        <v>2642</v>
      </c>
      <c r="E507" s="28">
        <v>42248</v>
      </c>
      <c r="F507">
        <v>1</v>
      </c>
      <c r="H507">
        <f>VLOOKUP(B507,'Выжимка из сводной'!A:D,2)</f>
        <v>1</v>
      </c>
      <c r="I507">
        <f>VLOOKUP(B507,'Выжимка из сводной'!A:D,3)</f>
        <v>2</v>
      </c>
      <c r="J507" t="str">
        <f>VLOOKUP(B507,'Выжимка из сводной'!A:D,4)</f>
        <v xml:space="preserve"> Flavobacteriia</v>
      </c>
      <c r="K507">
        <v>0</v>
      </c>
      <c r="L507">
        <f t="shared" si="7"/>
        <v>3</v>
      </c>
    </row>
    <row r="508" spans="1:12" x14ac:dyDescent="0.3">
      <c r="A508">
        <v>507</v>
      </c>
      <c r="B508" t="s">
        <v>138</v>
      </c>
      <c r="C508" t="s">
        <v>2644</v>
      </c>
      <c r="D508" t="s">
        <v>2642</v>
      </c>
      <c r="E508" s="28">
        <v>42248</v>
      </c>
      <c r="F508">
        <v>1</v>
      </c>
      <c r="H508">
        <f>VLOOKUP(B508,'Выжимка из сводной'!A:D,2)</f>
        <v>1</v>
      </c>
      <c r="I508">
        <f>VLOOKUP(B508,'Выжимка из сводной'!A:D,3)</f>
        <v>3</v>
      </c>
      <c r="J508" t="str">
        <f>VLOOKUP(B508,'Выжимка из сводной'!A:D,4)</f>
        <v xml:space="preserve"> Flavobacteriia</v>
      </c>
      <c r="K508">
        <v>0</v>
      </c>
      <c r="L508">
        <f t="shared" si="7"/>
        <v>4</v>
      </c>
    </row>
    <row r="509" spans="1:12" x14ac:dyDescent="0.3">
      <c r="A509">
        <v>508</v>
      </c>
      <c r="B509" t="s">
        <v>1396</v>
      </c>
      <c r="C509" t="s">
        <v>2401</v>
      </c>
      <c r="D509" t="s">
        <v>2642</v>
      </c>
      <c r="E509" s="28">
        <v>42248</v>
      </c>
      <c r="F509">
        <v>1</v>
      </c>
      <c r="H509">
        <f>VLOOKUP(B509,'Выжимка из сводной'!A:D,2)</f>
        <v>1</v>
      </c>
      <c r="I509">
        <f>VLOOKUP(B509,'Выжимка из сводной'!A:D,3)</f>
        <v>1</v>
      </c>
      <c r="J509" t="str">
        <f>VLOOKUP(B509,'Выжимка из сводной'!A:D,4)</f>
        <v xml:space="preserve"> Solibacteres</v>
      </c>
      <c r="K509">
        <v>0</v>
      </c>
      <c r="L509">
        <f t="shared" si="7"/>
        <v>2</v>
      </c>
    </row>
    <row r="510" spans="1:12" x14ac:dyDescent="0.3">
      <c r="A510">
        <v>509</v>
      </c>
      <c r="B510" t="s">
        <v>93</v>
      </c>
      <c r="C510" t="s">
        <v>2246</v>
      </c>
      <c r="D510" t="s">
        <v>2645</v>
      </c>
      <c r="E510" s="28">
        <v>42248</v>
      </c>
      <c r="F510">
        <v>1</v>
      </c>
      <c r="H510">
        <f>VLOOKUP(B510,'Выжимка из сводной'!A:D,2)</f>
        <v>1</v>
      </c>
      <c r="I510">
        <f>VLOOKUP(B510,'Выжимка из сводной'!A:D,3)</f>
        <v>2</v>
      </c>
      <c r="J510" t="str">
        <f>VLOOKUP(B510,'Выжимка из сводной'!A:D,4)</f>
        <v xml:space="preserve"> Gammaproteobacteria</v>
      </c>
      <c r="K510">
        <v>0</v>
      </c>
      <c r="L510">
        <f t="shared" si="7"/>
        <v>3</v>
      </c>
    </row>
    <row r="511" spans="1:12" x14ac:dyDescent="0.3">
      <c r="A511">
        <v>510</v>
      </c>
      <c r="B511" t="s">
        <v>626</v>
      </c>
      <c r="C511" t="s">
        <v>2208</v>
      </c>
      <c r="D511" t="s">
        <v>2645</v>
      </c>
      <c r="E511">
        <v>2</v>
      </c>
      <c r="F511">
        <v>1</v>
      </c>
      <c r="H511">
        <f>VLOOKUP(B511,'Выжимка из сводной'!A:D,2)</f>
        <v>1</v>
      </c>
      <c r="I511">
        <f>VLOOKUP(B511,'Выжимка из сводной'!A:D,3)</f>
        <v>2</v>
      </c>
      <c r="J511" t="str">
        <f>VLOOKUP(B511,'Выжимка из сводной'!A:D,4)</f>
        <v xml:space="preserve"> Deltaproteobacteria</v>
      </c>
      <c r="K511">
        <v>0</v>
      </c>
      <c r="L511">
        <f t="shared" si="7"/>
        <v>3</v>
      </c>
    </row>
    <row r="512" spans="1:12" x14ac:dyDescent="0.3">
      <c r="A512">
        <v>511</v>
      </c>
      <c r="B512" t="s">
        <v>1572</v>
      </c>
      <c r="C512" t="s">
        <v>2169</v>
      </c>
      <c r="D512" t="s">
        <v>2646</v>
      </c>
      <c r="E512">
        <v>2</v>
      </c>
      <c r="F512">
        <v>1</v>
      </c>
      <c r="H512">
        <f>VLOOKUP(B512,'Выжимка из сводной'!A:D,2)</f>
        <v>1</v>
      </c>
      <c r="I512">
        <f>VLOOKUP(B512,'Выжимка из сводной'!A:D,3)</f>
        <v>2</v>
      </c>
      <c r="J512" t="str">
        <f>VLOOKUP(B512,'Выжимка из сводной'!A:D,4)</f>
        <v xml:space="preserve"> Gammaproteobacteria</v>
      </c>
      <c r="K512">
        <v>0</v>
      </c>
      <c r="L512">
        <f t="shared" si="7"/>
        <v>3</v>
      </c>
    </row>
    <row r="513" spans="1:12" x14ac:dyDescent="0.3">
      <c r="A513">
        <v>512</v>
      </c>
      <c r="B513" t="s">
        <v>116</v>
      </c>
      <c r="C513" t="s">
        <v>2169</v>
      </c>
      <c r="D513" t="s">
        <v>2646</v>
      </c>
      <c r="E513">
        <v>2</v>
      </c>
      <c r="F513">
        <v>1</v>
      </c>
      <c r="H513">
        <f>VLOOKUP(B513,'Выжимка из сводной'!A:D,2)</f>
        <v>3</v>
      </c>
      <c r="I513">
        <f>VLOOKUP(B513,'Выжимка из сводной'!A:D,3)</f>
        <v>4</v>
      </c>
      <c r="J513" t="str">
        <f>VLOOKUP(B513,'Выжимка из сводной'!A:D,4)</f>
        <v xml:space="preserve"> Flavobacteriia</v>
      </c>
      <c r="K513">
        <v>0</v>
      </c>
      <c r="L513">
        <f t="shared" si="7"/>
        <v>7</v>
      </c>
    </row>
    <row r="514" spans="1:12" x14ac:dyDescent="0.3">
      <c r="A514">
        <v>513</v>
      </c>
      <c r="B514" t="s">
        <v>30</v>
      </c>
      <c r="C514" t="s">
        <v>2647</v>
      </c>
      <c r="D514" t="s">
        <v>2648</v>
      </c>
      <c r="E514" s="28">
        <v>42006</v>
      </c>
      <c r="F514">
        <v>1</v>
      </c>
      <c r="H514">
        <f>VLOOKUP(B514,'Выжимка из сводной'!A:D,2)</f>
        <v>1</v>
      </c>
      <c r="I514">
        <f>VLOOKUP(B514,'Выжимка из сводной'!A:D,3)</f>
        <v>2</v>
      </c>
      <c r="J514" t="str">
        <f>VLOOKUP(B514,'Выжимка из сводной'!A:D,4)</f>
        <v xml:space="preserve"> Flavobacteriia</v>
      </c>
      <c r="K514">
        <v>0</v>
      </c>
      <c r="L514">
        <f t="shared" si="7"/>
        <v>3</v>
      </c>
    </row>
    <row r="515" spans="1:12" x14ac:dyDescent="0.3">
      <c r="A515">
        <v>514</v>
      </c>
      <c r="B515" t="s">
        <v>1341</v>
      </c>
      <c r="C515" t="s">
        <v>2649</v>
      </c>
      <c r="D515" t="s">
        <v>2650</v>
      </c>
      <c r="E515" s="28">
        <v>42006</v>
      </c>
      <c r="F515">
        <v>1</v>
      </c>
      <c r="H515">
        <f>VLOOKUP(B515,'Выжимка из сводной'!A:D,2)</f>
        <v>1</v>
      </c>
      <c r="I515">
        <f>VLOOKUP(B515,'Выжимка из сводной'!A:D,3)</f>
        <v>2</v>
      </c>
      <c r="J515" t="str">
        <f>VLOOKUP(B515,'Выжимка из сводной'!A:D,4)</f>
        <v xml:space="preserve"> Flavobacteriia</v>
      </c>
      <c r="K515">
        <v>0</v>
      </c>
      <c r="L515">
        <f t="shared" ref="L515:L578" si="8">H515+I515</f>
        <v>3</v>
      </c>
    </row>
    <row r="516" spans="1:12" x14ac:dyDescent="0.3">
      <c r="A516">
        <v>515</v>
      </c>
      <c r="B516" t="s">
        <v>1132</v>
      </c>
      <c r="C516" t="s">
        <v>2651</v>
      </c>
      <c r="D516" t="s">
        <v>2652</v>
      </c>
      <c r="E516" s="28">
        <v>42037</v>
      </c>
      <c r="F516">
        <v>1</v>
      </c>
      <c r="H516">
        <f>VLOOKUP(B516,'Выжимка из сводной'!A:D,2)</f>
        <v>1</v>
      </c>
      <c r="I516">
        <f>VLOOKUP(B516,'Выжимка из сводной'!A:D,3)</f>
        <v>1</v>
      </c>
      <c r="J516" t="str">
        <f>VLOOKUP(B516,'Выжимка из сводной'!A:D,4)</f>
        <v xml:space="preserve"> Alphaproteobacteria</v>
      </c>
      <c r="K516">
        <v>0</v>
      </c>
      <c r="L516">
        <f t="shared" si="8"/>
        <v>2</v>
      </c>
    </row>
    <row r="517" spans="1:12" x14ac:dyDescent="0.3">
      <c r="A517">
        <v>516</v>
      </c>
      <c r="B517" t="s">
        <v>677</v>
      </c>
      <c r="C517" t="s">
        <v>2328</v>
      </c>
      <c r="D517" t="s">
        <v>2652</v>
      </c>
      <c r="E517" s="28">
        <v>42037</v>
      </c>
      <c r="F517">
        <v>1</v>
      </c>
      <c r="H517">
        <f>VLOOKUP(B517,'Выжимка из сводной'!A:D,2)</f>
        <v>1</v>
      </c>
      <c r="I517">
        <f>VLOOKUP(B517,'Выжимка из сводной'!A:D,3)</f>
        <v>2</v>
      </c>
      <c r="J517" t="str">
        <f>VLOOKUP(B517,'Выжимка из сводной'!A:D,4)</f>
        <v xml:space="preserve"> Deltaproteobacteria</v>
      </c>
      <c r="K517">
        <v>0</v>
      </c>
      <c r="L517">
        <f t="shared" si="8"/>
        <v>3</v>
      </c>
    </row>
    <row r="518" spans="1:12" x14ac:dyDescent="0.3">
      <c r="A518">
        <v>517</v>
      </c>
      <c r="B518" t="s">
        <v>902</v>
      </c>
      <c r="C518" t="s">
        <v>2325</v>
      </c>
      <c r="D518" t="s">
        <v>2652</v>
      </c>
      <c r="E518" s="28">
        <v>42037</v>
      </c>
      <c r="F518">
        <v>1</v>
      </c>
      <c r="H518">
        <f>VLOOKUP(B518,'Выжимка из сводной'!A:D,2)</f>
        <v>1</v>
      </c>
      <c r="I518">
        <f>VLOOKUP(B518,'Выжимка из сводной'!A:D,3)</f>
        <v>1</v>
      </c>
      <c r="J518" t="str">
        <f>VLOOKUP(B518,'Выжимка из сводной'!A:D,4)</f>
        <v xml:space="preserve"> Deinococci</v>
      </c>
      <c r="K518">
        <v>0</v>
      </c>
      <c r="L518">
        <f t="shared" si="8"/>
        <v>2</v>
      </c>
    </row>
    <row r="519" spans="1:12" x14ac:dyDescent="0.3">
      <c r="A519">
        <v>518</v>
      </c>
      <c r="B519" t="s">
        <v>51</v>
      </c>
      <c r="C519" t="s">
        <v>2246</v>
      </c>
      <c r="D519" t="s">
        <v>2653</v>
      </c>
      <c r="E519" s="28">
        <v>42037</v>
      </c>
      <c r="F519">
        <v>1</v>
      </c>
      <c r="H519">
        <f>VLOOKUP(B519,'Выжимка из сводной'!A:D,2)</f>
        <v>1</v>
      </c>
      <c r="I519">
        <f>VLOOKUP(B519,'Выжимка из сводной'!A:D,3)</f>
        <v>3</v>
      </c>
      <c r="J519" t="str">
        <f>VLOOKUP(B519,'Выжимка из сводной'!A:D,4)</f>
        <v xml:space="preserve"> Gammaproteobacteria</v>
      </c>
      <c r="K519">
        <v>0</v>
      </c>
      <c r="L519">
        <f t="shared" si="8"/>
        <v>4</v>
      </c>
    </row>
    <row r="520" spans="1:12" x14ac:dyDescent="0.3">
      <c r="A520">
        <v>519</v>
      </c>
      <c r="B520" t="s">
        <v>845</v>
      </c>
      <c r="C520" t="s">
        <v>2437</v>
      </c>
      <c r="D520" t="s">
        <v>2653</v>
      </c>
      <c r="E520" s="28">
        <v>42037</v>
      </c>
      <c r="F520">
        <v>1</v>
      </c>
      <c r="H520">
        <f>VLOOKUP(B520,'Выжимка из сводной'!A:D,2)</f>
        <v>1</v>
      </c>
      <c r="I520">
        <f>VLOOKUP(B520,'Выжимка из сводной'!A:D,3)</f>
        <v>2</v>
      </c>
      <c r="J520" t="str">
        <f>VLOOKUP(B520,'Выжимка из сводной'!A:D,4)</f>
        <v xml:space="preserve"> Deltaproteobacteria</v>
      </c>
      <c r="K520">
        <v>0</v>
      </c>
      <c r="L520">
        <f t="shared" si="8"/>
        <v>3</v>
      </c>
    </row>
    <row r="521" spans="1:12" x14ac:dyDescent="0.3">
      <c r="A521">
        <v>520</v>
      </c>
      <c r="B521" t="s">
        <v>1384</v>
      </c>
      <c r="C521" t="s">
        <v>2575</v>
      </c>
      <c r="D521" t="s">
        <v>2653</v>
      </c>
      <c r="E521" s="28">
        <v>42065</v>
      </c>
      <c r="F521">
        <v>1</v>
      </c>
      <c r="H521">
        <f>VLOOKUP(B521,'Выжимка из сводной'!A:D,2)</f>
        <v>1</v>
      </c>
      <c r="I521">
        <f>VLOOKUP(B521,'Выжимка из сводной'!A:D,3)</f>
        <v>1</v>
      </c>
      <c r="J521" t="str">
        <f>VLOOKUP(B521,'Выжимка из сводной'!A:D,4)</f>
        <v xml:space="preserve"> unclassified Verrucomicrobia</v>
      </c>
      <c r="K521">
        <v>0</v>
      </c>
      <c r="L521">
        <f t="shared" si="8"/>
        <v>2</v>
      </c>
    </row>
    <row r="522" spans="1:12" x14ac:dyDescent="0.3">
      <c r="A522">
        <v>521</v>
      </c>
      <c r="B522" t="s">
        <v>126</v>
      </c>
      <c r="C522" t="s">
        <v>2654</v>
      </c>
      <c r="D522" t="s">
        <v>2655</v>
      </c>
      <c r="E522" s="28">
        <v>42065</v>
      </c>
      <c r="F522">
        <v>1</v>
      </c>
      <c r="H522">
        <f>VLOOKUP(B522,'Выжимка из сводной'!A:D,2)</f>
        <v>1</v>
      </c>
      <c r="I522">
        <f>VLOOKUP(B522,'Выжимка из сводной'!A:D,3)</f>
        <v>2</v>
      </c>
      <c r="J522" t="str">
        <f>VLOOKUP(B522,'Выжимка из сводной'!A:D,4)</f>
        <v xml:space="preserve"> Gammaproteobacteria</v>
      </c>
      <c r="K522">
        <v>0</v>
      </c>
      <c r="L522">
        <f t="shared" si="8"/>
        <v>3</v>
      </c>
    </row>
    <row r="523" spans="1:12" x14ac:dyDescent="0.3">
      <c r="A523">
        <v>522</v>
      </c>
      <c r="B523" t="s">
        <v>1187</v>
      </c>
      <c r="C523" t="s">
        <v>2654</v>
      </c>
      <c r="D523" t="s">
        <v>2655</v>
      </c>
      <c r="E523" s="28">
        <v>42065</v>
      </c>
      <c r="F523">
        <v>1</v>
      </c>
      <c r="H523">
        <f>VLOOKUP(B523,'Выжимка из сводной'!A:D,2)</f>
        <v>1</v>
      </c>
      <c r="I523">
        <f>VLOOKUP(B523,'Выжимка из сводной'!A:D,3)</f>
        <v>2</v>
      </c>
      <c r="J523" t="str">
        <f>VLOOKUP(B523,'Выжимка из сводной'!A:D,4)</f>
        <v xml:space="preserve"> Gammaproteobacteria</v>
      </c>
      <c r="K523">
        <v>0</v>
      </c>
      <c r="L523">
        <f t="shared" si="8"/>
        <v>3</v>
      </c>
    </row>
    <row r="524" spans="1:12" x14ac:dyDescent="0.3">
      <c r="A524">
        <v>523</v>
      </c>
      <c r="B524" t="s">
        <v>928</v>
      </c>
      <c r="C524" t="s">
        <v>2169</v>
      </c>
      <c r="D524" t="s">
        <v>2655</v>
      </c>
      <c r="E524" s="28">
        <v>42065</v>
      </c>
      <c r="F524">
        <v>1</v>
      </c>
      <c r="H524">
        <f>VLOOKUP(B524,'Выжимка из сводной'!A:D,2)</f>
        <v>1</v>
      </c>
      <c r="I524">
        <f>VLOOKUP(B524,'Выжимка из сводной'!A:D,3)</f>
        <v>3</v>
      </c>
      <c r="J524" t="str">
        <f>VLOOKUP(B524,'Выжимка из сводной'!A:D,4)</f>
        <v xml:space="preserve"> Chrysiogenales</v>
      </c>
      <c r="K524">
        <v>0</v>
      </c>
      <c r="L524">
        <f t="shared" si="8"/>
        <v>4</v>
      </c>
    </row>
    <row r="525" spans="1:12" x14ac:dyDescent="0.3">
      <c r="A525">
        <v>524</v>
      </c>
      <c r="B525" t="s">
        <v>949</v>
      </c>
      <c r="C525" t="s">
        <v>2169</v>
      </c>
      <c r="D525" t="s">
        <v>2655</v>
      </c>
      <c r="E525" s="28">
        <v>42065</v>
      </c>
      <c r="F525">
        <v>1</v>
      </c>
      <c r="H525">
        <f>VLOOKUP(B525,'Выжимка из сводной'!A:D,2)</f>
        <v>1</v>
      </c>
      <c r="I525">
        <f>VLOOKUP(B525,'Выжимка из сводной'!A:D,3)</f>
        <v>1</v>
      </c>
      <c r="J525" t="str">
        <f>VLOOKUP(B525,'Выжимка из сводной'!A:D,4)</f>
        <v xml:space="preserve"> Anaerolineae</v>
      </c>
      <c r="K525">
        <v>0</v>
      </c>
      <c r="L525">
        <f t="shared" si="8"/>
        <v>2</v>
      </c>
    </row>
    <row r="526" spans="1:12" x14ac:dyDescent="0.3">
      <c r="A526">
        <v>525</v>
      </c>
      <c r="B526" t="s">
        <v>814</v>
      </c>
      <c r="C526" t="s">
        <v>2656</v>
      </c>
      <c r="D526" t="s">
        <v>2657</v>
      </c>
      <c r="E526" s="28">
        <v>42096</v>
      </c>
      <c r="F526">
        <v>1</v>
      </c>
      <c r="H526">
        <f>VLOOKUP(B526,'Выжимка из сводной'!A:D,2)</f>
        <v>1</v>
      </c>
      <c r="I526">
        <f>VLOOKUP(B526,'Выжимка из сводной'!A:D,3)</f>
        <v>2</v>
      </c>
      <c r="J526" t="str">
        <f>VLOOKUP(B526,'Выжимка из сводной'!A:D,4)</f>
        <v xml:space="preserve"> Betaproteobacteria</v>
      </c>
      <c r="K526">
        <v>0</v>
      </c>
      <c r="L526">
        <f t="shared" si="8"/>
        <v>3</v>
      </c>
    </row>
    <row r="527" spans="1:12" x14ac:dyDescent="0.3">
      <c r="A527">
        <v>526</v>
      </c>
      <c r="B527" t="s">
        <v>1062</v>
      </c>
      <c r="C527" t="s">
        <v>2658</v>
      </c>
      <c r="D527" t="s">
        <v>2657</v>
      </c>
      <c r="E527" s="28">
        <v>42096</v>
      </c>
      <c r="F527">
        <v>1</v>
      </c>
      <c r="H527">
        <f>VLOOKUP(B527,'Выжимка из сводной'!A:D,2)</f>
        <v>1</v>
      </c>
      <c r="I527">
        <f>VLOOKUP(B527,'Выжимка из сводной'!A:D,3)</f>
        <v>3</v>
      </c>
      <c r="J527" t="str">
        <f>VLOOKUP(B527,'Выжимка из сводной'!A:D,4)</f>
        <v xml:space="preserve"> Sphingobacteriia</v>
      </c>
      <c r="K527">
        <v>0</v>
      </c>
      <c r="L527">
        <f t="shared" si="8"/>
        <v>4</v>
      </c>
    </row>
    <row r="528" spans="1:12" x14ac:dyDescent="0.3">
      <c r="A528">
        <v>527</v>
      </c>
      <c r="B528" t="s">
        <v>1298</v>
      </c>
      <c r="C528" t="s">
        <v>2268</v>
      </c>
      <c r="D528" t="s">
        <v>2659</v>
      </c>
      <c r="E528" s="28">
        <v>42126</v>
      </c>
      <c r="F528">
        <v>1</v>
      </c>
      <c r="H528">
        <f>VLOOKUP(B528,'Выжимка из сводной'!A:D,2)</f>
        <v>1</v>
      </c>
      <c r="I528">
        <f>VLOOKUP(B528,'Выжимка из сводной'!A:D,3)</f>
        <v>2</v>
      </c>
      <c r="J528" t="str">
        <f>VLOOKUP(B528,'Выжимка из сводной'!A:D,4)</f>
        <v xml:space="preserve"> Flavobacteriia</v>
      </c>
      <c r="K528">
        <v>0</v>
      </c>
      <c r="L528">
        <f t="shared" si="8"/>
        <v>3</v>
      </c>
    </row>
    <row r="529" spans="1:12" x14ac:dyDescent="0.3">
      <c r="A529">
        <v>528</v>
      </c>
      <c r="B529" t="s">
        <v>315</v>
      </c>
      <c r="C529" t="s">
        <v>2539</v>
      </c>
      <c r="D529" t="s">
        <v>2659</v>
      </c>
      <c r="E529" s="28">
        <v>42126</v>
      </c>
      <c r="F529">
        <v>1</v>
      </c>
      <c r="H529">
        <f>VLOOKUP(B529,'Выжимка из сводной'!A:D,2)</f>
        <v>2</v>
      </c>
      <c r="I529">
        <f>VLOOKUP(B529,'Выжимка из сводной'!A:D,3)</f>
        <v>2</v>
      </c>
      <c r="J529" t="str">
        <f>VLOOKUP(B529,'Выжимка из сводной'!A:D,4)</f>
        <v xml:space="preserve"> Deltaproteobacteria</v>
      </c>
      <c r="K529">
        <v>0</v>
      </c>
      <c r="L529">
        <f t="shared" si="8"/>
        <v>4</v>
      </c>
    </row>
    <row r="530" spans="1:12" x14ac:dyDescent="0.3">
      <c r="A530">
        <v>529</v>
      </c>
      <c r="B530" t="s">
        <v>869</v>
      </c>
      <c r="C530" t="s">
        <v>2231</v>
      </c>
      <c r="D530" t="s">
        <v>2659</v>
      </c>
      <c r="E530" s="28">
        <v>42126</v>
      </c>
      <c r="F530">
        <v>1</v>
      </c>
      <c r="H530">
        <f>VLOOKUP(B530,'Выжимка из сводной'!A:D,2)</f>
        <v>1</v>
      </c>
      <c r="I530">
        <f>VLOOKUP(B530,'Выжимка из сводной'!A:D,3)</f>
        <v>2</v>
      </c>
      <c r="J530" t="str">
        <f>VLOOKUP(B530,'Выжимка из сводной'!A:D,4)</f>
        <v xml:space="preserve"> Deltaproteobacteria</v>
      </c>
      <c r="K530">
        <v>0</v>
      </c>
      <c r="L530">
        <f t="shared" si="8"/>
        <v>3</v>
      </c>
    </row>
    <row r="531" spans="1:12" x14ac:dyDescent="0.3">
      <c r="A531">
        <v>530</v>
      </c>
      <c r="B531" t="s">
        <v>518</v>
      </c>
      <c r="C531" t="s">
        <v>2253</v>
      </c>
      <c r="D531" t="s">
        <v>2659</v>
      </c>
      <c r="E531" s="28">
        <v>42126</v>
      </c>
      <c r="F531">
        <v>1</v>
      </c>
      <c r="H531">
        <f>VLOOKUP(B531,'Выжимка из сводной'!A:D,2)</f>
        <v>1</v>
      </c>
      <c r="I531">
        <f>VLOOKUP(B531,'Выжимка из сводной'!A:D,3)</f>
        <v>1</v>
      </c>
      <c r="J531" t="str">
        <f>VLOOKUP(B531,'Выжимка из сводной'!A:D,4)</f>
        <v xml:space="preserve"> Deltaproteobacteria</v>
      </c>
      <c r="K531">
        <v>0</v>
      </c>
      <c r="L531">
        <f t="shared" si="8"/>
        <v>2</v>
      </c>
    </row>
    <row r="532" spans="1:12" x14ac:dyDescent="0.3">
      <c r="A532">
        <v>531</v>
      </c>
      <c r="B532" t="s">
        <v>204</v>
      </c>
      <c r="C532" t="s">
        <v>2476</v>
      </c>
      <c r="D532" t="s">
        <v>2660</v>
      </c>
      <c r="E532" s="28">
        <v>42157</v>
      </c>
      <c r="F532">
        <v>1</v>
      </c>
      <c r="H532">
        <f>VLOOKUP(B532,'Выжимка из сводной'!A:D,2)</f>
        <v>1</v>
      </c>
      <c r="I532">
        <f>VLOOKUP(B532,'Выжимка из сводной'!A:D,3)</f>
        <v>2</v>
      </c>
      <c r="J532" t="str">
        <f>VLOOKUP(B532,'Выжимка из сводной'!A:D,4)</f>
        <v xml:space="preserve"> environmental samples.</v>
      </c>
      <c r="K532">
        <v>0</v>
      </c>
      <c r="L532">
        <f t="shared" si="8"/>
        <v>3</v>
      </c>
    </row>
    <row r="533" spans="1:12" x14ac:dyDescent="0.3">
      <c r="A533">
        <v>532</v>
      </c>
      <c r="B533" t="s">
        <v>460</v>
      </c>
      <c r="C533" t="s">
        <v>2233</v>
      </c>
      <c r="D533" t="s">
        <v>2660</v>
      </c>
      <c r="E533" s="28">
        <v>42157</v>
      </c>
      <c r="F533">
        <v>1</v>
      </c>
      <c r="H533">
        <f>VLOOKUP(B533,'Выжимка из сводной'!A:D,2)</f>
        <v>1</v>
      </c>
      <c r="I533">
        <f>VLOOKUP(B533,'Выжимка из сводной'!A:D,3)</f>
        <v>1</v>
      </c>
      <c r="J533" t="str">
        <f>VLOOKUP(B533,'Выжимка из сводной'!A:D,4)</f>
        <v xml:space="preserve"> Deltaproteobacteria</v>
      </c>
      <c r="K533">
        <v>0</v>
      </c>
      <c r="L533">
        <f t="shared" si="8"/>
        <v>2</v>
      </c>
    </row>
    <row r="534" spans="1:12" x14ac:dyDescent="0.3">
      <c r="A534">
        <v>533</v>
      </c>
      <c r="B534" t="s">
        <v>849</v>
      </c>
      <c r="C534" t="s">
        <v>2383</v>
      </c>
      <c r="D534" t="s">
        <v>2660</v>
      </c>
      <c r="E534" s="28">
        <v>42157</v>
      </c>
      <c r="F534">
        <v>1</v>
      </c>
      <c r="H534">
        <f>VLOOKUP(B534,'Выжимка из сводной'!A:D,2)</f>
        <v>1</v>
      </c>
      <c r="I534">
        <f>VLOOKUP(B534,'Выжимка из сводной'!A:D,3)</f>
        <v>1</v>
      </c>
      <c r="J534" t="str">
        <f>VLOOKUP(B534,'Выжимка из сводной'!A:D,4)</f>
        <v xml:space="preserve"> Deltaproteobacteria</v>
      </c>
      <c r="K534">
        <v>0</v>
      </c>
      <c r="L534">
        <f t="shared" si="8"/>
        <v>2</v>
      </c>
    </row>
    <row r="535" spans="1:12" x14ac:dyDescent="0.3">
      <c r="A535">
        <v>534</v>
      </c>
      <c r="B535" t="s">
        <v>1596</v>
      </c>
      <c r="C535" t="s">
        <v>2218</v>
      </c>
      <c r="D535" t="s">
        <v>2660</v>
      </c>
      <c r="E535" s="28">
        <v>42157</v>
      </c>
      <c r="F535">
        <v>1</v>
      </c>
      <c r="H535">
        <f>VLOOKUP(B535,'Выжимка из сводной'!A:D,2)</f>
        <v>1</v>
      </c>
      <c r="I535">
        <f>VLOOKUP(B535,'Выжимка из сводной'!A:D,3)</f>
        <v>1</v>
      </c>
      <c r="J535" t="str">
        <f>VLOOKUP(B535,'Выжимка из сводной'!A:D,4)</f>
        <v xml:space="preserve"> Deltaproteobacteria</v>
      </c>
      <c r="K535">
        <v>0</v>
      </c>
      <c r="L535">
        <f t="shared" si="8"/>
        <v>2</v>
      </c>
    </row>
    <row r="536" spans="1:12" x14ac:dyDescent="0.3">
      <c r="A536">
        <v>535</v>
      </c>
      <c r="B536" t="s">
        <v>470</v>
      </c>
      <c r="C536" t="s">
        <v>2233</v>
      </c>
      <c r="D536" t="s">
        <v>2661</v>
      </c>
      <c r="E536" s="28">
        <v>42157</v>
      </c>
      <c r="F536">
        <v>1</v>
      </c>
      <c r="H536">
        <f>VLOOKUP(B536,'Выжимка из сводной'!A:D,2)</f>
        <v>3</v>
      </c>
      <c r="I536">
        <f>VLOOKUP(B536,'Выжимка из сводной'!A:D,3)</f>
        <v>3</v>
      </c>
      <c r="J536" t="str">
        <f>VLOOKUP(B536,'Выжимка из сводной'!A:D,4)</f>
        <v xml:space="preserve"> Deltaproteobacteria</v>
      </c>
      <c r="K536">
        <v>0</v>
      </c>
      <c r="L536">
        <f t="shared" si="8"/>
        <v>6</v>
      </c>
    </row>
    <row r="537" spans="1:12" x14ac:dyDescent="0.3">
      <c r="A537">
        <v>536</v>
      </c>
      <c r="B537" t="s">
        <v>1507</v>
      </c>
      <c r="C537" t="s">
        <v>2419</v>
      </c>
      <c r="D537" t="s">
        <v>2662</v>
      </c>
      <c r="E537" s="28">
        <v>42187</v>
      </c>
      <c r="F537">
        <v>1</v>
      </c>
      <c r="H537">
        <f>VLOOKUP(B537,'Выжимка из сводной'!A:D,2)</f>
        <v>1</v>
      </c>
      <c r="I537">
        <f>VLOOKUP(B537,'Выжимка из сводной'!A:D,3)</f>
        <v>1</v>
      </c>
      <c r="J537" t="str">
        <f>VLOOKUP(B537,'Выжимка из сводной'!A:D,4)</f>
        <v xml:space="preserve"> Deltaproteobacteria</v>
      </c>
      <c r="K537">
        <v>0</v>
      </c>
      <c r="L537">
        <f t="shared" si="8"/>
        <v>2</v>
      </c>
    </row>
    <row r="538" spans="1:12" x14ac:dyDescent="0.3">
      <c r="A538">
        <v>537</v>
      </c>
      <c r="B538" t="s">
        <v>482</v>
      </c>
      <c r="C538" t="s">
        <v>2422</v>
      </c>
      <c r="D538" t="s">
        <v>2662</v>
      </c>
      <c r="E538" s="28">
        <v>42187</v>
      </c>
      <c r="F538">
        <v>1</v>
      </c>
      <c r="H538">
        <f>VLOOKUP(B538,'Выжимка из сводной'!A:D,2)</f>
        <v>1</v>
      </c>
      <c r="I538">
        <f>VLOOKUP(B538,'Выжимка из сводной'!A:D,3)</f>
        <v>2</v>
      </c>
      <c r="J538" t="str">
        <f>VLOOKUP(B538,'Выжимка из сводной'!A:D,4)</f>
        <v xml:space="preserve"> Deinococci</v>
      </c>
      <c r="K538">
        <v>0</v>
      </c>
      <c r="L538">
        <f t="shared" si="8"/>
        <v>3</v>
      </c>
    </row>
    <row r="539" spans="1:12" x14ac:dyDescent="0.3">
      <c r="A539">
        <v>538</v>
      </c>
      <c r="B539" t="s">
        <v>313</v>
      </c>
      <c r="C539" t="s">
        <v>2539</v>
      </c>
      <c r="D539" t="s">
        <v>2662</v>
      </c>
      <c r="E539" s="28">
        <v>42187</v>
      </c>
      <c r="F539">
        <v>1</v>
      </c>
      <c r="H539">
        <f>VLOOKUP(B539,'Выжимка из сводной'!A:D,2)</f>
        <v>1</v>
      </c>
      <c r="I539">
        <f>VLOOKUP(B539,'Выжимка из сводной'!A:D,3)</f>
        <v>2</v>
      </c>
      <c r="J539" t="str">
        <f>VLOOKUP(B539,'Выжимка из сводной'!A:D,4)</f>
        <v xml:space="preserve"> Deltaproteobacteria</v>
      </c>
      <c r="K539">
        <v>0</v>
      </c>
      <c r="L539">
        <f t="shared" si="8"/>
        <v>3</v>
      </c>
    </row>
    <row r="540" spans="1:12" x14ac:dyDescent="0.3">
      <c r="A540">
        <v>539</v>
      </c>
      <c r="B540" t="s">
        <v>946</v>
      </c>
      <c r="C540" t="s">
        <v>2169</v>
      </c>
      <c r="D540" t="s">
        <v>2663</v>
      </c>
      <c r="E540" s="28">
        <v>42218</v>
      </c>
      <c r="F540">
        <v>1</v>
      </c>
      <c r="H540">
        <f>VLOOKUP(B540,'Выжимка из сводной'!A:D,2)</f>
        <v>1</v>
      </c>
      <c r="I540">
        <f>VLOOKUP(B540,'Выжимка из сводной'!A:D,3)</f>
        <v>3</v>
      </c>
      <c r="J540" t="str">
        <f>VLOOKUP(B540,'Выжимка из сводной'!A:D,4)</f>
        <v xml:space="preserve"> Anaerolineae</v>
      </c>
      <c r="K540">
        <v>0</v>
      </c>
      <c r="L540">
        <f t="shared" si="8"/>
        <v>4</v>
      </c>
    </row>
    <row r="541" spans="1:12" x14ac:dyDescent="0.3">
      <c r="A541">
        <v>540</v>
      </c>
      <c r="B541" t="s">
        <v>910</v>
      </c>
      <c r="C541" t="s">
        <v>2664</v>
      </c>
      <c r="D541" t="s">
        <v>2665</v>
      </c>
      <c r="E541" s="28">
        <v>42218</v>
      </c>
      <c r="F541">
        <v>1</v>
      </c>
      <c r="H541">
        <f>VLOOKUP(B541,'Выжимка из сводной'!A:D,2)</f>
        <v>2</v>
      </c>
      <c r="I541">
        <f>VLOOKUP(B541,'Выжимка из сводной'!A:D,3)</f>
        <v>2</v>
      </c>
      <c r="J541" t="str">
        <f>VLOOKUP(B541,'Выжимка из сводной'!A:D,4)</f>
        <v xml:space="preserve"> ecological metagenomes.</v>
      </c>
      <c r="K541">
        <v>0</v>
      </c>
      <c r="L541">
        <f t="shared" si="8"/>
        <v>4</v>
      </c>
    </row>
    <row r="542" spans="1:12" x14ac:dyDescent="0.3">
      <c r="A542">
        <v>541</v>
      </c>
      <c r="B542" t="s">
        <v>1390</v>
      </c>
      <c r="C542" t="s">
        <v>2666</v>
      </c>
      <c r="D542" t="s">
        <v>2665</v>
      </c>
      <c r="E542" s="28">
        <v>42249</v>
      </c>
      <c r="F542">
        <v>1</v>
      </c>
      <c r="H542">
        <f>VLOOKUP(B542,'Выжимка из сводной'!A:D,2)</f>
        <v>2</v>
      </c>
      <c r="I542">
        <f>VLOOKUP(B542,'Выжимка из сводной'!A:D,3)</f>
        <v>2</v>
      </c>
      <c r="J542" t="str">
        <f>VLOOKUP(B542,'Выжимка из сводной'!A:D,4)</f>
        <v xml:space="preserve"> Spirochaetales</v>
      </c>
      <c r="K542">
        <v>0</v>
      </c>
      <c r="L542">
        <f t="shared" si="8"/>
        <v>4</v>
      </c>
    </row>
    <row r="543" spans="1:12" x14ac:dyDescent="0.3">
      <c r="A543">
        <v>542</v>
      </c>
      <c r="B543" t="s">
        <v>1549</v>
      </c>
      <c r="C543" t="s">
        <v>2667</v>
      </c>
      <c r="D543" t="s">
        <v>2668</v>
      </c>
      <c r="E543" s="28">
        <v>42249</v>
      </c>
      <c r="F543">
        <v>1</v>
      </c>
      <c r="H543">
        <f>VLOOKUP(B543,'Выжимка из сводной'!A:D,2)</f>
        <v>1</v>
      </c>
      <c r="I543">
        <f>VLOOKUP(B543,'Выжимка из сводной'!A:D,3)</f>
        <v>1</v>
      </c>
      <c r="J543" t="str">
        <f>VLOOKUP(B543,'Выжимка из сводной'!A:D,4)</f>
        <v xml:space="preserve"> Deltaproteobacteria</v>
      </c>
      <c r="K543">
        <v>0</v>
      </c>
      <c r="L543">
        <f t="shared" si="8"/>
        <v>2</v>
      </c>
    </row>
    <row r="544" spans="1:12" x14ac:dyDescent="0.3">
      <c r="A544">
        <v>543</v>
      </c>
      <c r="B544" t="s">
        <v>1090</v>
      </c>
      <c r="C544" t="s">
        <v>2431</v>
      </c>
      <c r="D544" t="s">
        <v>2668</v>
      </c>
      <c r="E544">
        <v>3</v>
      </c>
      <c r="F544">
        <v>1</v>
      </c>
      <c r="H544">
        <f>VLOOKUP(B544,'Выжимка из сводной'!A:D,2)</f>
        <v>1</v>
      </c>
      <c r="I544">
        <f>VLOOKUP(B544,'Выжимка из сводной'!A:D,3)</f>
        <v>1</v>
      </c>
      <c r="J544" t="str">
        <f>VLOOKUP(B544,'Выжимка из сводной'!A:D,4)</f>
        <v xml:space="preserve"> Deltaproteobacteria</v>
      </c>
      <c r="K544">
        <v>0</v>
      </c>
      <c r="L544">
        <f t="shared" si="8"/>
        <v>2</v>
      </c>
    </row>
    <row r="545" spans="1:12" x14ac:dyDescent="0.3">
      <c r="A545">
        <v>544</v>
      </c>
      <c r="B545" t="s">
        <v>9</v>
      </c>
      <c r="C545" t="s">
        <v>2669</v>
      </c>
      <c r="D545" t="s">
        <v>2668</v>
      </c>
      <c r="E545">
        <v>3</v>
      </c>
      <c r="F545">
        <v>1</v>
      </c>
      <c r="H545">
        <f>VLOOKUP(B545,'Выжимка из сводной'!A:D,2)</f>
        <v>1</v>
      </c>
      <c r="I545">
        <f>VLOOKUP(B545,'Выжимка из сводной'!A:D,3)</f>
        <v>4</v>
      </c>
      <c r="J545" t="str">
        <f>VLOOKUP(B545,'Выжимка из сводной'!A:D,4)</f>
        <v xml:space="preserve"> Gammaproteobacteria</v>
      </c>
      <c r="K545">
        <v>0</v>
      </c>
      <c r="L545">
        <f t="shared" si="8"/>
        <v>5</v>
      </c>
    </row>
    <row r="546" spans="1:12" x14ac:dyDescent="0.3">
      <c r="A546">
        <v>545</v>
      </c>
      <c r="B546" t="s">
        <v>528</v>
      </c>
      <c r="C546" t="s">
        <v>2670</v>
      </c>
      <c r="D546" t="s">
        <v>2671</v>
      </c>
      <c r="E546" s="28">
        <v>42007</v>
      </c>
      <c r="F546">
        <v>1</v>
      </c>
      <c r="H546">
        <f>VLOOKUP(B546,'Выжимка из сводной'!A:D,2)</f>
        <v>1</v>
      </c>
      <c r="I546">
        <f>VLOOKUP(B546,'Выжимка из сводной'!A:D,3)</f>
        <v>1</v>
      </c>
      <c r="J546" t="str">
        <f>VLOOKUP(B546,'Выжимка из сводной'!A:D,4)</f>
        <v xml:space="preserve"> Deltaproteobacteria</v>
      </c>
      <c r="K546">
        <v>0</v>
      </c>
      <c r="L546">
        <f t="shared" si="8"/>
        <v>2</v>
      </c>
    </row>
    <row r="547" spans="1:12" x14ac:dyDescent="0.3">
      <c r="A547">
        <v>546</v>
      </c>
      <c r="B547" t="s">
        <v>1213</v>
      </c>
      <c r="C547" t="s">
        <v>2428</v>
      </c>
      <c r="D547" t="s">
        <v>2672</v>
      </c>
      <c r="E547" s="28">
        <v>42066</v>
      </c>
      <c r="F547">
        <v>1</v>
      </c>
      <c r="H547">
        <f>VLOOKUP(B547,'Выжимка из сводной'!A:D,2)</f>
        <v>1</v>
      </c>
      <c r="I547">
        <f>VLOOKUP(B547,'Выжимка из сводной'!A:D,3)</f>
        <v>1</v>
      </c>
      <c r="J547" t="str">
        <f>VLOOKUP(B547,'Выжимка из сводной'!A:D,4)</f>
        <v xml:space="preserve"> Betaproteobacteria</v>
      </c>
      <c r="K547">
        <v>0</v>
      </c>
      <c r="L547">
        <f t="shared" si="8"/>
        <v>2</v>
      </c>
    </row>
    <row r="548" spans="1:12" x14ac:dyDescent="0.3">
      <c r="A548">
        <v>547</v>
      </c>
      <c r="B548" t="s">
        <v>953</v>
      </c>
      <c r="C548" t="s">
        <v>2422</v>
      </c>
      <c r="D548" t="s">
        <v>2672</v>
      </c>
      <c r="E548" s="28">
        <v>42066</v>
      </c>
      <c r="F548">
        <v>1</v>
      </c>
      <c r="H548">
        <f>VLOOKUP(B548,'Выжимка из сводной'!A:D,2)</f>
        <v>1</v>
      </c>
      <c r="I548">
        <f>VLOOKUP(B548,'Выжимка из сводной'!A:D,3)</f>
        <v>2</v>
      </c>
      <c r="J548" t="str">
        <f>VLOOKUP(B548,'Выжимка из сводной'!A:D,4)</f>
        <v xml:space="preserve"> Deinococci</v>
      </c>
      <c r="K548">
        <v>0</v>
      </c>
      <c r="L548">
        <f t="shared" si="8"/>
        <v>3</v>
      </c>
    </row>
    <row r="549" spans="1:12" x14ac:dyDescent="0.3">
      <c r="A549">
        <v>548</v>
      </c>
      <c r="B549" t="s">
        <v>975</v>
      </c>
      <c r="C549" t="s">
        <v>2444</v>
      </c>
      <c r="D549" t="s">
        <v>2673</v>
      </c>
      <c r="E549" s="28">
        <v>42097</v>
      </c>
      <c r="F549">
        <v>1</v>
      </c>
      <c r="H549">
        <f>VLOOKUP(B549,'Выжимка из сводной'!A:D,2)</f>
        <v>1</v>
      </c>
      <c r="I549">
        <f>VLOOKUP(B549,'Выжимка из сводной'!A:D,3)</f>
        <v>1</v>
      </c>
      <c r="J549" t="str">
        <f>VLOOKUP(B549,'Выжимка из сводной'!A:D,4)</f>
        <v xml:space="preserve"> Deltaproteobacteria</v>
      </c>
      <c r="K549">
        <v>0</v>
      </c>
      <c r="L549">
        <f t="shared" si="8"/>
        <v>2</v>
      </c>
    </row>
    <row r="550" spans="1:12" x14ac:dyDescent="0.3">
      <c r="A550">
        <v>549</v>
      </c>
      <c r="B550" t="s">
        <v>1450</v>
      </c>
      <c r="C550" t="s">
        <v>2431</v>
      </c>
      <c r="D550" t="s">
        <v>2673</v>
      </c>
      <c r="E550" s="28">
        <v>42097</v>
      </c>
      <c r="F550">
        <v>1</v>
      </c>
      <c r="H550">
        <f>VLOOKUP(B550,'Выжимка из сводной'!A:D,2)</f>
        <v>1</v>
      </c>
      <c r="I550">
        <f>VLOOKUP(B550,'Выжимка из сводной'!A:D,3)</f>
        <v>1</v>
      </c>
      <c r="J550" t="str">
        <f>VLOOKUP(B550,'Выжимка из сводной'!A:D,4)</f>
        <v xml:space="preserve"> Deltaproteobacteria</v>
      </c>
      <c r="K550">
        <v>0</v>
      </c>
      <c r="L550">
        <f t="shared" si="8"/>
        <v>2</v>
      </c>
    </row>
    <row r="551" spans="1:12" x14ac:dyDescent="0.3">
      <c r="A551">
        <v>550</v>
      </c>
      <c r="B551" t="s">
        <v>1561</v>
      </c>
      <c r="C551" t="s">
        <v>2268</v>
      </c>
      <c r="D551" t="s">
        <v>2673</v>
      </c>
      <c r="E551" s="28">
        <v>42097</v>
      </c>
      <c r="F551">
        <v>1</v>
      </c>
      <c r="H551">
        <f>VLOOKUP(B551,'Выжимка из сводной'!A:D,2)</f>
        <v>1</v>
      </c>
      <c r="I551">
        <f>VLOOKUP(B551,'Выжимка из сводной'!A:D,3)</f>
        <v>2</v>
      </c>
      <c r="J551" t="str">
        <f>VLOOKUP(B551,'Выжимка из сводной'!A:D,4)</f>
        <v xml:space="preserve"> Betaproteobacteria</v>
      </c>
      <c r="K551">
        <v>0</v>
      </c>
      <c r="L551">
        <f t="shared" si="8"/>
        <v>3</v>
      </c>
    </row>
    <row r="552" spans="1:12" x14ac:dyDescent="0.3">
      <c r="A552">
        <v>551</v>
      </c>
      <c r="B552" t="s">
        <v>726</v>
      </c>
      <c r="C552" t="s">
        <v>2263</v>
      </c>
      <c r="D552" t="s">
        <v>2674</v>
      </c>
      <c r="E552" s="28">
        <v>42097</v>
      </c>
      <c r="F552">
        <v>1</v>
      </c>
      <c r="H552">
        <f>VLOOKUP(B552,'Выжимка из сводной'!A:D,2)</f>
        <v>1</v>
      </c>
      <c r="I552">
        <f>VLOOKUP(B552,'Выжимка из сводной'!A:D,3)</f>
        <v>1</v>
      </c>
      <c r="J552" t="str">
        <f>VLOOKUP(B552,'Выжимка из сводной'!A:D,4)</f>
        <v xml:space="preserve"> Archaeoglobi</v>
      </c>
      <c r="K552">
        <v>0</v>
      </c>
      <c r="L552">
        <f t="shared" si="8"/>
        <v>2</v>
      </c>
    </row>
    <row r="553" spans="1:12" x14ac:dyDescent="0.3">
      <c r="A553">
        <v>552</v>
      </c>
      <c r="B553" t="s">
        <v>1551</v>
      </c>
      <c r="C553" t="s">
        <v>2439</v>
      </c>
      <c r="D553" t="s">
        <v>2674</v>
      </c>
      <c r="E553" s="28">
        <v>42097</v>
      </c>
      <c r="F553">
        <v>1</v>
      </c>
      <c r="H553">
        <f>VLOOKUP(B553,'Выжимка из сводной'!A:D,2)</f>
        <v>1</v>
      </c>
      <c r="I553">
        <f>VLOOKUP(B553,'Выжимка из сводной'!A:D,3)</f>
        <v>1</v>
      </c>
      <c r="J553" t="str">
        <f>VLOOKUP(B553,'Выжимка из сводной'!A:D,4)</f>
        <v xml:space="preserve"> Deltaproteobacteria</v>
      </c>
      <c r="K553">
        <v>0</v>
      </c>
      <c r="L553">
        <f t="shared" si="8"/>
        <v>2</v>
      </c>
    </row>
    <row r="554" spans="1:12" x14ac:dyDescent="0.3">
      <c r="A554">
        <v>553</v>
      </c>
      <c r="B554" t="s">
        <v>1315</v>
      </c>
      <c r="C554" t="s">
        <v>2675</v>
      </c>
      <c r="D554" t="s">
        <v>2674</v>
      </c>
      <c r="E554" s="28">
        <v>42127</v>
      </c>
      <c r="F554">
        <v>1</v>
      </c>
      <c r="H554">
        <f>VLOOKUP(B554,'Выжимка из сводной'!A:D,2)</f>
        <v>1</v>
      </c>
      <c r="I554">
        <f>VLOOKUP(B554,'Выжимка из сводной'!A:D,3)</f>
        <v>2</v>
      </c>
      <c r="J554" t="str">
        <f>VLOOKUP(B554,'Выжимка из сводной'!A:D,4)</f>
        <v xml:space="preserve"> environmental samples.</v>
      </c>
      <c r="K554">
        <v>0</v>
      </c>
      <c r="L554">
        <f t="shared" si="8"/>
        <v>3</v>
      </c>
    </row>
    <row r="555" spans="1:12" x14ac:dyDescent="0.3">
      <c r="A555">
        <v>554</v>
      </c>
      <c r="B555" t="s">
        <v>1064</v>
      </c>
      <c r="C555" t="s">
        <v>2676</v>
      </c>
      <c r="D555" t="s">
        <v>2677</v>
      </c>
      <c r="E555" s="28">
        <v>42158</v>
      </c>
      <c r="F555">
        <v>1</v>
      </c>
      <c r="H555">
        <f>VLOOKUP(B555,'Выжимка из сводной'!A:D,2)</f>
        <v>1</v>
      </c>
      <c r="I555">
        <f>VLOOKUP(B555,'Выжимка из сводной'!A:D,3)</f>
        <v>1</v>
      </c>
      <c r="J555" t="str">
        <f>VLOOKUP(B555,'Выжимка из сводной'!A:D,4)</f>
        <v xml:space="preserve"> Deinococci</v>
      </c>
      <c r="K555">
        <v>0</v>
      </c>
      <c r="L555">
        <f t="shared" si="8"/>
        <v>2</v>
      </c>
    </row>
    <row r="556" spans="1:12" x14ac:dyDescent="0.3">
      <c r="A556">
        <v>555</v>
      </c>
      <c r="B556" t="s">
        <v>1345</v>
      </c>
      <c r="C556" t="s">
        <v>2678</v>
      </c>
      <c r="D556" t="s">
        <v>2677</v>
      </c>
      <c r="E556" s="28">
        <v>42158</v>
      </c>
      <c r="F556">
        <v>1</v>
      </c>
      <c r="H556">
        <f>VLOOKUP(B556,'Выжимка из сводной'!A:D,2)</f>
        <v>1</v>
      </c>
      <c r="I556">
        <f>VLOOKUP(B556,'Выжимка из сводной'!A:D,3)</f>
        <v>1</v>
      </c>
      <c r="J556" t="str">
        <f>VLOOKUP(B556,'Выжимка из сводной'!A:D,4)</f>
        <v xml:space="preserve"> Deinococci</v>
      </c>
      <c r="K556">
        <v>0</v>
      </c>
      <c r="L556">
        <f t="shared" si="8"/>
        <v>2</v>
      </c>
    </row>
    <row r="557" spans="1:12" x14ac:dyDescent="0.3">
      <c r="A557">
        <v>556</v>
      </c>
      <c r="B557" t="s">
        <v>1374</v>
      </c>
      <c r="C557" t="s">
        <v>2221</v>
      </c>
      <c r="D557" t="s">
        <v>2677</v>
      </c>
      <c r="E557" s="28">
        <v>42158</v>
      </c>
      <c r="F557">
        <v>1</v>
      </c>
      <c r="H557">
        <f>VLOOKUP(B557,'Выжимка из сводной'!A:D,2)</f>
        <v>1</v>
      </c>
      <c r="I557">
        <f>VLOOKUP(B557,'Выжимка из сводной'!A:D,3)</f>
        <v>1</v>
      </c>
      <c r="J557" t="str">
        <f>VLOOKUP(B557,'Выжимка из сводной'!A:D,4)</f>
        <v xml:space="preserve"> Deinococci</v>
      </c>
      <c r="K557">
        <v>0</v>
      </c>
      <c r="L557">
        <f t="shared" si="8"/>
        <v>2</v>
      </c>
    </row>
    <row r="558" spans="1:12" x14ac:dyDescent="0.3">
      <c r="A558">
        <v>557</v>
      </c>
      <c r="B558" t="s">
        <v>1570</v>
      </c>
      <c r="C558" t="s">
        <v>2221</v>
      </c>
      <c r="D558" t="s">
        <v>2677</v>
      </c>
      <c r="E558" s="28">
        <v>42158</v>
      </c>
      <c r="F558">
        <v>1</v>
      </c>
      <c r="H558">
        <f>VLOOKUP(B558,'Выжимка из сводной'!A:D,2)</f>
        <v>1</v>
      </c>
      <c r="I558">
        <f>VLOOKUP(B558,'Выжимка из сводной'!A:D,3)</f>
        <v>1</v>
      </c>
      <c r="J558" t="str">
        <f>VLOOKUP(B558,'Выжимка из сводной'!A:D,4)</f>
        <v xml:space="preserve"> Deinococci</v>
      </c>
      <c r="K558">
        <v>0</v>
      </c>
      <c r="L558">
        <f t="shared" si="8"/>
        <v>2</v>
      </c>
    </row>
    <row r="559" spans="1:12" x14ac:dyDescent="0.3">
      <c r="A559">
        <v>558</v>
      </c>
      <c r="B559" t="s">
        <v>1580</v>
      </c>
      <c r="C559" t="s">
        <v>2678</v>
      </c>
      <c r="D559" t="s">
        <v>2677</v>
      </c>
      <c r="E559" s="28">
        <v>42158</v>
      </c>
      <c r="F559">
        <v>1</v>
      </c>
      <c r="H559">
        <f>VLOOKUP(B559,'Выжимка из сводной'!A:D,2)</f>
        <v>1</v>
      </c>
      <c r="I559">
        <f>VLOOKUP(B559,'Выжимка из сводной'!A:D,3)</f>
        <v>1</v>
      </c>
      <c r="J559" t="str">
        <f>VLOOKUP(B559,'Выжимка из сводной'!A:D,4)</f>
        <v xml:space="preserve"> Deinococci</v>
      </c>
      <c r="K559">
        <v>0</v>
      </c>
      <c r="L559">
        <f t="shared" si="8"/>
        <v>2</v>
      </c>
    </row>
    <row r="560" spans="1:12" x14ac:dyDescent="0.3">
      <c r="A560">
        <v>559</v>
      </c>
      <c r="B560" t="s">
        <v>1335</v>
      </c>
      <c r="C560" t="s">
        <v>2679</v>
      </c>
      <c r="D560" t="s">
        <v>2680</v>
      </c>
      <c r="E560" s="28">
        <v>42188</v>
      </c>
      <c r="F560">
        <v>1</v>
      </c>
      <c r="H560">
        <f>VLOOKUP(B560,'Выжимка из сводной'!A:D,2)</f>
        <v>1</v>
      </c>
      <c r="I560">
        <f>VLOOKUP(B560,'Выжимка из сводной'!A:D,3)</f>
        <v>5</v>
      </c>
      <c r="J560" t="str">
        <f>VLOOKUP(B560,'Выжимка из сводной'!A:D,4)</f>
        <v xml:space="preserve"> Sphingobacteriia</v>
      </c>
      <c r="K560">
        <v>0</v>
      </c>
      <c r="L560">
        <f t="shared" si="8"/>
        <v>6</v>
      </c>
    </row>
    <row r="561" spans="1:12" x14ac:dyDescent="0.3">
      <c r="A561">
        <v>560</v>
      </c>
      <c r="B561" t="s">
        <v>433</v>
      </c>
      <c r="C561" t="s">
        <v>2670</v>
      </c>
      <c r="D561" t="s">
        <v>2680</v>
      </c>
      <c r="E561" s="28">
        <v>42188</v>
      </c>
      <c r="F561">
        <v>1</v>
      </c>
      <c r="H561">
        <f>VLOOKUP(B561,'Выжимка из сводной'!A:D,2)</f>
        <v>1</v>
      </c>
      <c r="I561">
        <f>VLOOKUP(B561,'Выжимка из сводной'!A:D,3)</f>
        <v>1</v>
      </c>
      <c r="J561" t="str">
        <f>VLOOKUP(B561,'Выжимка из сводной'!A:D,4)</f>
        <v xml:space="preserve"> Deltaproteobacteria</v>
      </c>
      <c r="K561">
        <v>0</v>
      </c>
      <c r="L561">
        <f t="shared" si="8"/>
        <v>2</v>
      </c>
    </row>
    <row r="562" spans="1:12" x14ac:dyDescent="0.3">
      <c r="A562">
        <v>561</v>
      </c>
      <c r="B562" t="s">
        <v>1153</v>
      </c>
      <c r="C562" t="s">
        <v>2477</v>
      </c>
      <c r="D562" t="s">
        <v>2680</v>
      </c>
      <c r="E562" s="28">
        <v>42188</v>
      </c>
      <c r="F562">
        <v>1</v>
      </c>
      <c r="H562">
        <f>VLOOKUP(B562,'Выжимка из сводной'!A:D,2)</f>
        <v>2</v>
      </c>
      <c r="I562">
        <f>VLOOKUP(B562,'Выжимка из сводной'!A:D,3)</f>
        <v>2</v>
      </c>
      <c r="J562" t="str">
        <f>VLOOKUP(B562,'Выжимка из сводной'!A:D,4)</f>
        <v xml:space="preserve"> Acidobacteria subdivision 4</v>
      </c>
      <c r="K562">
        <v>0</v>
      </c>
      <c r="L562">
        <f t="shared" si="8"/>
        <v>4</v>
      </c>
    </row>
    <row r="563" spans="1:12" x14ac:dyDescent="0.3">
      <c r="A563">
        <v>562</v>
      </c>
      <c r="B563" t="s">
        <v>1016</v>
      </c>
      <c r="C563" t="s">
        <v>2681</v>
      </c>
      <c r="D563" t="s">
        <v>2682</v>
      </c>
      <c r="E563" s="28">
        <v>42219</v>
      </c>
      <c r="F563">
        <v>1</v>
      </c>
      <c r="H563">
        <f>VLOOKUP(B563,'Выжимка из сводной'!A:D,2)</f>
        <v>2</v>
      </c>
      <c r="I563">
        <f>VLOOKUP(B563,'Выжимка из сводной'!A:D,3)</f>
        <v>3</v>
      </c>
      <c r="J563" t="str">
        <f>VLOOKUP(B563,'Выжимка из сводной'!A:D,4)</f>
        <v xml:space="preserve"> Flavobacteriia</v>
      </c>
      <c r="K563">
        <v>0</v>
      </c>
      <c r="L563">
        <f t="shared" si="8"/>
        <v>5</v>
      </c>
    </row>
    <row r="564" spans="1:12" x14ac:dyDescent="0.3">
      <c r="A564">
        <v>563</v>
      </c>
      <c r="B564" t="s">
        <v>1361</v>
      </c>
      <c r="C564" t="s">
        <v>2683</v>
      </c>
      <c r="D564" t="s">
        <v>2684</v>
      </c>
      <c r="E564" s="28">
        <v>42219</v>
      </c>
      <c r="F564">
        <v>1</v>
      </c>
      <c r="H564">
        <f>VLOOKUP(B564,'Выжимка из сводной'!A:D,2)</f>
        <v>2</v>
      </c>
      <c r="I564">
        <f>VLOOKUP(B564,'Выжимка из сводной'!A:D,3)</f>
        <v>3</v>
      </c>
      <c r="J564" t="str">
        <f>VLOOKUP(B564,'Выжимка из сводной'!A:D,4)</f>
        <v xml:space="preserve"> Sphingobacteriia</v>
      </c>
      <c r="K564">
        <v>0</v>
      </c>
      <c r="L564">
        <f t="shared" si="8"/>
        <v>5</v>
      </c>
    </row>
    <row r="565" spans="1:12" x14ac:dyDescent="0.3">
      <c r="A565">
        <v>564</v>
      </c>
      <c r="B565" t="s">
        <v>466</v>
      </c>
      <c r="C565" t="s">
        <v>2233</v>
      </c>
      <c r="D565" t="s">
        <v>2684</v>
      </c>
      <c r="E565" s="28">
        <v>42250</v>
      </c>
      <c r="F565">
        <v>1</v>
      </c>
      <c r="H565">
        <f>VLOOKUP(B565,'Выжимка из сводной'!A:D,2)</f>
        <v>1</v>
      </c>
      <c r="I565">
        <f>VLOOKUP(B565,'Выжимка из сводной'!A:D,3)</f>
        <v>1</v>
      </c>
      <c r="J565" t="str">
        <f>VLOOKUP(B565,'Выжимка из сводной'!A:D,4)</f>
        <v xml:space="preserve"> Deltaproteobacteria</v>
      </c>
      <c r="K565">
        <v>0</v>
      </c>
      <c r="L565">
        <f t="shared" si="8"/>
        <v>2</v>
      </c>
    </row>
    <row r="566" spans="1:12" x14ac:dyDescent="0.3">
      <c r="A566">
        <v>565</v>
      </c>
      <c r="B566" t="s">
        <v>1191</v>
      </c>
      <c r="C566" t="s">
        <v>2221</v>
      </c>
      <c r="D566" t="s">
        <v>2684</v>
      </c>
      <c r="E566" s="28">
        <v>42250</v>
      </c>
      <c r="F566">
        <v>1</v>
      </c>
      <c r="H566">
        <f>VLOOKUP(B566,'Выжимка из сводной'!A:D,2)</f>
        <v>1</v>
      </c>
      <c r="I566">
        <f>VLOOKUP(B566,'Выжимка из сводной'!A:D,3)</f>
        <v>2</v>
      </c>
      <c r="J566" t="str">
        <f>VLOOKUP(B566,'Выжимка из сводной'!A:D,4)</f>
        <v xml:space="preserve"> Deinococci</v>
      </c>
      <c r="K566">
        <v>0</v>
      </c>
      <c r="L566">
        <f t="shared" si="8"/>
        <v>3</v>
      </c>
    </row>
    <row r="567" spans="1:12" x14ac:dyDescent="0.3">
      <c r="A567">
        <v>566</v>
      </c>
      <c r="B567" t="s">
        <v>1331</v>
      </c>
      <c r="C567" t="s">
        <v>2231</v>
      </c>
      <c r="D567" t="s">
        <v>2684</v>
      </c>
      <c r="E567" s="28">
        <v>42250</v>
      </c>
      <c r="F567">
        <v>1</v>
      </c>
      <c r="H567">
        <f>VLOOKUP(B567,'Выжимка из сводной'!A:D,2)</f>
        <v>1</v>
      </c>
      <c r="I567">
        <f>VLOOKUP(B567,'Выжимка из сводной'!A:D,3)</f>
        <v>1</v>
      </c>
      <c r="J567" t="str">
        <f>VLOOKUP(B567,'Выжимка из сводной'!A:D,4)</f>
        <v xml:space="preserve"> Clostridia</v>
      </c>
      <c r="K567">
        <v>0</v>
      </c>
      <c r="L567">
        <f t="shared" si="8"/>
        <v>2</v>
      </c>
    </row>
    <row r="568" spans="1:12" x14ac:dyDescent="0.3">
      <c r="A568">
        <v>567</v>
      </c>
      <c r="B568" t="s">
        <v>768</v>
      </c>
      <c r="C568" t="s">
        <v>2253</v>
      </c>
      <c r="D568" t="s">
        <v>2685</v>
      </c>
      <c r="E568">
        <v>4</v>
      </c>
      <c r="F568">
        <v>1</v>
      </c>
      <c r="H568">
        <f>VLOOKUP(B568,'Выжимка из сводной'!A:D,2)</f>
        <v>2</v>
      </c>
      <c r="I568">
        <f>VLOOKUP(B568,'Выжимка из сводной'!A:D,3)</f>
        <v>3</v>
      </c>
      <c r="J568" t="str">
        <f>VLOOKUP(B568,'Выжимка из сводной'!A:D,4)</f>
        <v xml:space="preserve"> Deltaproteobacteria</v>
      </c>
      <c r="K568">
        <v>0</v>
      </c>
      <c r="L568">
        <f t="shared" si="8"/>
        <v>5</v>
      </c>
    </row>
    <row r="569" spans="1:12" x14ac:dyDescent="0.3">
      <c r="A569">
        <v>568</v>
      </c>
      <c r="B569" t="s">
        <v>560</v>
      </c>
      <c r="C569" t="s">
        <v>2634</v>
      </c>
      <c r="D569" t="s">
        <v>2685</v>
      </c>
      <c r="E569">
        <v>4</v>
      </c>
      <c r="F569">
        <v>1</v>
      </c>
      <c r="H569">
        <f>VLOOKUP(B569,'Выжимка из сводной'!A:D,2)</f>
        <v>2</v>
      </c>
      <c r="I569">
        <f>VLOOKUP(B569,'Выжимка из сводной'!A:D,3)</f>
        <v>2</v>
      </c>
      <c r="J569" t="str">
        <f>VLOOKUP(B569,'Выжимка из сводной'!A:D,4)</f>
        <v xml:space="preserve"> Deltaproteobacteria</v>
      </c>
      <c r="K569">
        <v>0</v>
      </c>
      <c r="L569">
        <f t="shared" si="8"/>
        <v>4</v>
      </c>
    </row>
    <row r="570" spans="1:12" x14ac:dyDescent="0.3">
      <c r="A570">
        <v>569</v>
      </c>
      <c r="B570" t="s">
        <v>474</v>
      </c>
      <c r="C570" t="s">
        <v>2221</v>
      </c>
      <c r="D570" t="s">
        <v>2686</v>
      </c>
      <c r="E570" s="28">
        <v>42008</v>
      </c>
      <c r="F570">
        <v>1</v>
      </c>
      <c r="H570">
        <f>VLOOKUP(B570,'Выжимка из сводной'!A:D,2)</f>
        <v>1</v>
      </c>
      <c r="I570">
        <f>VLOOKUP(B570,'Выжимка из сводной'!A:D,3)</f>
        <v>3</v>
      </c>
      <c r="J570" t="str">
        <f>VLOOKUP(B570,'Выжимка из сводной'!A:D,4)</f>
        <v xml:space="preserve"> Nitrospirales</v>
      </c>
      <c r="K570">
        <v>0</v>
      </c>
      <c r="L570">
        <f t="shared" si="8"/>
        <v>4</v>
      </c>
    </row>
    <row r="571" spans="1:12" x14ac:dyDescent="0.3">
      <c r="A571">
        <v>570</v>
      </c>
      <c r="B571" t="s">
        <v>673</v>
      </c>
      <c r="C571" t="s">
        <v>2328</v>
      </c>
      <c r="D571" t="s">
        <v>2686</v>
      </c>
      <c r="E571" s="28">
        <v>42008</v>
      </c>
      <c r="F571">
        <v>1</v>
      </c>
      <c r="H571">
        <f>VLOOKUP(B571,'Выжимка из сводной'!A:D,2)</f>
        <v>1</v>
      </c>
      <c r="I571">
        <f>VLOOKUP(B571,'Выжимка из сводной'!A:D,3)</f>
        <v>1</v>
      </c>
      <c r="J571" t="str">
        <f>VLOOKUP(B571,'Выжимка из сводной'!A:D,4)</f>
        <v xml:space="preserve"> Deltaproteobacteria</v>
      </c>
      <c r="K571">
        <v>0</v>
      </c>
      <c r="L571">
        <f t="shared" si="8"/>
        <v>2</v>
      </c>
    </row>
    <row r="572" spans="1:12" x14ac:dyDescent="0.3">
      <c r="A572">
        <v>571</v>
      </c>
      <c r="B572" t="s">
        <v>1407</v>
      </c>
      <c r="C572" t="s">
        <v>2687</v>
      </c>
      <c r="D572" t="s">
        <v>2686</v>
      </c>
      <c r="E572" s="28">
        <v>42039</v>
      </c>
      <c r="F572">
        <v>1</v>
      </c>
      <c r="H572">
        <f>VLOOKUP(B572,'Выжимка из сводной'!A:D,2)</f>
        <v>2</v>
      </c>
      <c r="I572">
        <f>VLOOKUP(B572,'Выжимка из сводной'!A:D,3)</f>
        <v>2</v>
      </c>
      <c r="J572" t="str">
        <f>VLOOKUP(B572,'Выжимка из сводной'!A:D,4)</f>
        <v xml:space="preserve"> Solibacteres</v>
      </c>
      <c r="K572">
        <v>0</v>
      </c>
      <c r="L572">
        <f t="shared" si="8"/>
        <v>4</v>
      </c>
    </row>
    <row r="573" spans="1:12" x14ac:dyDescent="0.3">
      <c r="A573">
        <v>572</v>
      </c>
      <c r="B573" t="s">
        <v>1491</v>
      </c>
      <c r="C573" t="s">
        <v>2530</v>
      </c>
      <c r="D573" t="s">
        <v>2688</v>
      </c>
      <c r="E573" s="28">
        <v>42067</v>
      </c>
      <c r="F573">
        <v>1</v>
      </c>
      <c r="H573">
        <f>VLOOKUP(B573,'Выжимка из сводной'!A:D,2)</f>
        <v>1</v>
      </c>
      <c r="I573">
        <f>VLOOKUP(B573,'Выжимка из сводной'!A:D,3)</f>
        <v>1</v>
      </c>
      <c r="J573" t="str">
        <f>VLOOKUP(B573,'Выжимка из сводной'!A:D,4)</f>
        <v xml:space="preserve"> Betaproteobacteria</v>
      </c>
      <c r="K573">
        <v>0</v>
      </c>
      <c r="L573">
        <f t="shared" si="8"/>
        <v>2</v>
      </c>
    </row>
    <row r="574" spans="1:12" x14ac:dyDescent="0.3">
      <c r="A574">
        <v>573</v>
      </c>
      <c r="B574" t="s">
        <v>1443</v>
      </c>
      <c r="C574" t="s">
        <v>2268</v>
      </c>
      <c r="D574" t="s">
        <v>2689</v>
      </c>
      <c r="E574" s="28">
        <v>42128</v>
      </c>
      <c r="F574">
        <v>1</v>
      </c>
      <c r="H574">
        <f>VLOOKUP(B574,'Выжимка из сводной'!A:D,2)</f>
        <v>1</v>
      </c>
      <c r="I574">
        <f>VLOOKUP(B574,'Выжимка из сводной'!A:D,3)</f>
        <v>3</v>
      </c>
      <c r="J574" t="str">
        <f>VLOOKUP(B574,'Выжимка из сводной'!A:D,4)</f>
        <v xml:space="preserve"> Cytophagia</v>
      </c>
      <c r="K574">
        <v>0</v>
      </c>
      <c r="L574">
        <f t="shared" si="8"/>
        <v>4</v>
      </c>
    </row>
    <row r="575" spans="1:12" x14ac:dyDescent="0.3">
      <c r="A575">
        <v>574</v>
      </c>
      <c r="B575" t="s">
        <v>476</v>
      </c>
      <c r="C575" t="s">
        <v>2690</v>
      </c>
      <c r="D575" t="s">
        <v>2691</v>
      </c>
      <c r="E575" s="28">
        <v>42128</v>
      </c>
      <c r="F575">
        <v>1</v>
      </c>
      <c r="H575">
        <f>VLOOKUP(B575,'Выжимка из сводной'!A:D,2)</f>
        <v>1</v>
      </c>
      <c r="I575">
        <f>VLOOKUP(B575,'Выжимка из сводной'!A:D,3)</f>
        <v>3</v>
      </c>
      <c r="J575" t="str">
        <f>VLOOKUP(B575,'Выжимка из сводной'!A:D,4)</f>
        <v xml:space="preserve"> Epsilonproteobacteria</v>
      </c>
      <c r="K575">
        <v>0</v>
      </c>
      <c r="L575">
        <f t="shared" si="8"/>
        <v>4</v>
      </c>
    </row>
    <row r="576" spans="1:12" x14ac:dyDescent="0.3">
      <c r="A576">
        <v>575</v>
      </c>
      <c r="B576" t="s">
        <v>886</v>
      </c>
      <c r="C576" t="s">
        <v>2268</v>
      </c>
      <c r="D576" t="s">
        <v>2691</v>
      </c>
      <c r="E576" s="28">
        <v>42159</v>
      </c>
      <c r="F576">
        <v>1</v>
      </c>
      <c r="H576">
        <f>VLOOKUP(B576,'Выжимка из сводной'!A:D,2)</f>
        <v>1</v>
      </c>
      <c r="I576">
        <f>VLOOKUP(B576,'Выжимка из сводной'!A:D,3)</f>
        <v>3</v>
      </c>
      <c r="J576" t="str">
        <f>VLOOKUP(B576,'Выжимка из сводной'!A:D,4)</f>
        <v xml:space="preserve"> Flavobacteriia</v>
      </c>
      <c r="K576">
        <v>0</v>
      </c>
      <c r="L576">
        <f t="shared" si="8"/>
        <v>4</v>
      </c>
    </row>
    <row r="577" spans="1:12" x14ac:dyDescent="0.3">
      <c r="A577">
        <v>576</v>
      </c>
      <c r="B577" t="s">
        <v>610</v>
      </c>
      <c r="C577" t="s">
        <v>2253</v>
      </c>
      <c r="D577" t="s">
        <v>2692</v>
      </c>
      <c r="E577" s="28">
        <v>42220</v>
      </c>
      <c r="F577">
        <v>1</v>
      </c>
      <c r="H577">
        <f>VLOOKUP(B577,'Выжимка из сводной'!A:D,2)</f>
        <v>1</v>
      </c>
      <c r="I577">
        <f>VLOOKUP(B577,'Выжимка из сводной'!A:D,3)</f>
        <v>2</v>
      </c>
      <c r="J577" t="str">
        <f>VLOOKUP(B577,'Выжимка из сводной'!A:D,4)</f>
        <v xml:space="preserve"> Deltaproteobacteria</v>
      </c>
      <c r="K577">
        <v>0</v>
      </c>
      <c r="L577">
        <f t="shared" si="8"/>
        <v>3</v>
      </c>
    </row>
    <row r="578" spans="1:12" x14ac:dyDescent="0.3">
      <c r="A578">
        <v>577</v>
      </c>
      <c r="B578" t="s">
        <v>1329</v>
      </c>
      <c r="C578" t="s">
        <v>2231</v>
      </c>
      <c r="D578" t="s">
        <v>2692</v>
      </c>
      <c r="E578" s="28">
        <v>42220</v>
      </c>
      <c r="F578">
        <v>1</v>
      </c>
      <c r="H578">
        <f>VLOOKUP(B578,'Выжимка из сводной'!A:D,2)</f>
        <v>1</v>
      </c>
      <c r="I578">
        <f>VLOOKUP(B578,'Выжимка из сводной'!A:D,3)</f>
        <v>1</v>
      </c>
      <c r="J578" t="str">
        <f>VLOOKUP(B578,'Выжимка из сводной'!A:D,4)</f>
        <v xml:space="preserve"> Betaproteobacteria</v>
      </c>
      <c r="K578">
        <v>0</v>
      </c>
      <c r="L578">
        <f t="shared" si="8"/>
        <v>2</v>
      </c>
    </row>
    <row r="579" spans="1:12" x14ac:dyDescent="0.3">
      <c r="A579">
        <v>578</v>
      </c>
      <c r="B579" t="s">
        <v>1539</v>
      </c>
      <c r="C579" t="s">
        <v>2230</v>
      </c>
      <c r="D579" t="s">
        <v>2693</v>
      </c>
      <c r="E579" s="28">
        <v>42251</v>
      </c>
      <c r="F579">
        <v>1</v>
      </c>
      <c r="H579">
        <f>VLOOKUP(B579,'Выжимка из сводной'!A:D,2)</f>
        <v>1</v>
      </c>
      <c r="I579">
        <f>VLOOKUP(B579,'Выжимка из сводной'!A:D,3)</f>
        <v>1</v>
      </c>
      <c r="J579" t="str">
        <f>VLOOKUP(B579,'Выжимка из сводной'!A:D,4)</f>
        <v xml:space="preserve"> Deltaproteobacteria</v>
      </c>
      <c r="K579">
        <v>0</v>
      </c>
      <c r="L579">
        <f t="shared" ref="L579:L617" si="9">H579+I579</f>
        <v>2</v>
      </c>
    </row>
    <row r="580" spans="1:12" x14ac:dyDescent="0.3">
      <c r="A580">
        <v>579</v>
      </c>
      <c r="B580" t="s">
        <v>882</v>
      </c>
      <c r="C580" t="s">
        <v>2268</v>
      </c>
      <c r="D580" t="s">
        <v>2694</v>
      </c>
      <c r="E580">
        <v>5</v>
      </c>
      <c r="F580">
        <v>1</v>
      </c>
      <c r="H580">
        <f>VLOOKUP(B580,'Выжимка из сводной'!A:D,2)</f>
        <v>1</v>
      </c>
      <c r="I580">
        <f>VLOOKUP(B580,'Выжимка из сводной'!A:D,3)</f>
        <v>3</v>
      </c>
      <c r="J580" t="str">
        <f>VLOOKUP(B580,'Выжимка из сводной'!A:D,4)</f>
        <v xml:space="preserve"> Cytophagia</v>
      </c>
      <c r="K580">
        <v>0</v>
      </c>
      <c r="L580">
        <f t="shared" si="9"/>
        <v>4</v>
      </c>
    </row>
    <row r="581" spans="1:12" x14ac:dyDescent="0.3">
      <c r="A581">
        <v>580</v>
      </c>
      <c r="B581" t="s">
        <v>488</v>
      </c>
      <c r="C581" t="s">
        <v>2226</v>
      </c>
      <c r="D581" t="s">
        <v>2695</v>
      </c>
      <c r="E581" s="28">
        <v>42040</v>
      </c>
      <c r="F581">
        <v>1</v>
      </c>
      <c r="H581">
        <f>VLOOKUP(B581,'Выжимка из сводной'!A:D,2)</f>
        <v>1</v>
      </c>
      <c r="I581">
        <f>VLOOKUP(B581,'Выжимка из сводной'!A:D,3)</f>
        <v>1</v>
      </c>
      <c r="J581" t="str">
        <f>VLOOKUP(B581,'Выжимка из сводной'!A:D,4)</f>
        <v xml:space="preserve"> Gammaproteobacteria</v>
      </c>
      <c r="K581">
        <v>1</v>
      </c>
      <c r="L581">
        <f t="shared" si="9"/>
        <v>2</v>
      </c>
    </row>
    <row r="582" spans="1:12" s="30" customFormat="1" x14ac:dyDescent="0.3">
      <c r="A582">
        <v>581</v>
      </c>
      <c r="B582" s="30" t="s">
        <v>630</v>
      </c>
      <c r="C582" s="30" t="s">
        <v>2696</v>
      </c>
      <c r="D582" s="30" t="s">
        <v>2697</v>
      </c>
      <c r="E582" s="31">
        <v>42040</v>
      </c>
      <c r="F582" s="30">
        <v>1</v>
      </c>
      <c r="H582" s="30">
        <f>VLOOKUP(B582,'Выжимка из сводной'!A:D,2)</f>
        <v>1</v>
      </c>
      <c r="I582" s="30">
        <f>VLOOKUP(B582,'Выжимка из сводной'!A:D,3)</f>
        <v>1</v>
      </c>
      <c r="J582" s="30" t="str">
        <f>VLOOKUP(B582,'Выжимка из сводной'!A:D,4)</f>
        <v xml:space="preserve"> Deltaproteobacteria</v>
      </c>
      <c r="K582" s="30">
        <v>0</v>
      </c>
      <c r="L582" s="30">
        <f t="shared" si="9"/>
        <v>2</v>
      </c>
    </row>
    <row r="583" spans="1:12" x14ac:dyDescent="0.3">
      <c r="A583">
        <v>582</v>
      </c>
      <c r="B583" t="s">
        <v>234</v>
      </c>
      <c r="C583" t="s">
        <v>2419</v>
      </c>
      <c r="D583" t="s">
        <v>2697</v>
      </c>
      <c r="E583" s="28">
        <v>42068</v>
      </c>
      <c r="F583">
        <v>1</v>
      </c>
      <c r="H583">
        <f>VLOOKUP(B583,'Выжимка из сводной'!A:D,2)</f>
        <v>1</v>
      </c>
      <c r="I583">
        <f>VLOOKUP(B583,'Выжимка из сводной'!A:D,3)</f>
        <v>2</v>
      </c>
      <c r="J583" t="str">
        <f>VLOOKUP(B583,'Выжимка из сводной'!A:D,4)</f>
        <v xml:space="preserve"> Deltaproteobacteria</v>
      </c>
      <c r="K583">
        <v>0</v>
      </c>
      <c r="L583">
        <f t="shared" si="9"/>
        <v>3</v>
      </c>
    </row>
    <row r="584" spans="1:12" x14ac:dyDescent="0.3">
      <c r="A584">
        <v>583</v>
      </c>
      <c r="B584" t="s">
        <v>295</v>
      </c>
      <c r="C584" t="s">
        <v>2698</v>
      </c>
      <c r="D584" t="s">
        <v>2697</v>
      </c>
      <c r="E584" s="28">
        <v>42068</v>
      </c>
      <c r="F584">
        <v>1</v>
      </c>
      <c r="H584">
        <f>VLOOKUP(B584,'Выжимка из сводной'!A:D,2)</f>
        <v>1</v>
      </c>
      <c r="I584">
        <f>VLOOKUP(B584,'Выжимка из сводной'!A:D,3)</f>
        <v>2</v>
      </c>
      <c r="J584" t="str">
        <f>VLOOKUP(B584,'Выжимка из сводной'!A:D,4)</f>
        <v xml:space="preserve"> Flavobacteriia</v>
      </c>
      <c r="K584">
        <v>0</v>
      </c>
      <c r="L584">
        <f t="shared" si="9"/>
        <v>3</v>
      </c>
    </row>
    <row r="585" spans="1:12" x14ac:dyDescent="0.3">
      <c r="A585">
        <v>584</v>
      </c>
      <c r="B585" t="s">
        <v>750</v>
      </c>
      <c r="C585" t="s">
        <v>2698</v>
      </c>
      <c r="D585" t="s">
        <v>2697</v>
      </c>
      <c r="E585" s="28">
        <v>42068</v>
      </c>
      <c r="F585">
        <v>1</v>
      </c>
      <c r="H585">
        <f>VLOOKUP(B585,'Выжимка из сводной'!A:D,2)</f>
        <v>1</v>
      </c>
      <c r="I585">
        <f>VLOOKUP(B585,'Выжимка из сводной'!A:D,3)</f>
        <v>2</v>
      </c>
      <c r="J585" t="str">
        <f>VLOOKUP(B585,'Выжимка из сводной'!A:D,4)</f>
        <v xml:space="preserve"> Flavobacteriia</v>
      </c>
      <c r="K585">
        <v>0</v>
      </c>
      <c r="L585">
        <f t="shared" si="9"/>
        <v>3</v>
      </c>
    </row>
    <row r="586" spans="1:12" x14ac:dyDescent="0.3">
      <c r="A586">
        <v>585</v>
      </c>
      <c r="B586" t="s">
        <v>983</v>
      </c>
      <c r="C586" t="s">
        <v>2444</v>
      </c>
      <c r="D586" t="s">
        <v>2699</v>
      </c>
      <c r="E586" s="28">
        <v>42099</v>
      </c>
      <c r="F586">
        <v>1</v>
      </c>
      <c r="H586">
        <f>VLOOKUP(B586,'Выжимка из сводной'!A:D,2)</f>
        <v>1</v>
      </c>
      <c r="I586">
        <f>VLOOKUP(B586,'Выжимка из сводной'!A:D,3)</f>
        <v>1</v>
      </c>
      <c r="J586" t="str">
        <f>VLOOKUP(B586,'Выжимка из сводной'!A:D,4)</f>
        <v xml:space="preserve"> Deltaproteobacteria</v>
      </c>
      <c r="K586">
        <v>0</v>
      </c>
      <c r="L586">
        <f t="shared" si="9"/>
        <v>2</v>
      </c>
    </row>
    <row r="587" spans="1:12" x14ac:dyDescent="0.3">
      <c r="A587">
        <v>586</v>
      </c>
      <c r="B587" t="s">
        <v>1010</v>
      </c>
      <c r="C587" t="s">
        <v>2700</v>
      </c>
      <c r="D587" t="s">
        <v>2699</v>
      </c>
      <c r="E587" s="28">
        <v>42099</v>
      </c>
      <c r="F587">
        <v>1</v>
      </c>
      <c r="H587">
        <f>VLOOKUP(B587,'Выжимка из сводной'!A:D,2)</f>
        <v>2</v>
      </c>
      <c r="I587">
        <f>VLOOKUP(B587,'Выжимка из сводной'!A:D,3)</f>
        <v>2</v>
      </c>
      <c r="J587" t="str">
        <f>VLOOKUP(B587,'Выжимка из сводной'!A:D,4)</f>
        <v xml:space="preserve"> Acidobacteriales</v>
      </c>
      <c r="K587">
        <v>0</v>
      </c>
      <c r="L587">
        <f t="shared" si="9"/>
        <v>4</v>
      </c>
    </row>
    <row r="588" spans="1:12" x14ac:dyDescent="0.3">
      <c r="A588">
        <v>587</v>
      </c>
      <c r="B588" t="s">
        <v>1197</v>
      </c>
      <c r="C588" t="s">
        <v>2268</v>
      </c>
      <c r="D588" t="s">
        <v>2699</v>
      </c>
      <c r="E588" s="28">
        <v>42099</v>
      </c>
      <c r="F588">
        <v>1</v>
      </c>
      <c r="H588">
        <f>VLOOKUP(B588,'Выжимка из сводной'!A:D,2)</f>
        <v>1</v>
      </c>
      <c r="I588">
        <f>VLOOKUP(B588,'Выжимка из сводной'!A:D,3)</f>
        <v>2</v>
      </c>
      <c r="J588" t="str">
        <f>VLOOKUP(B588,'Выжимка из сводной'!A:D,4)</f>
        <v xml:space="preserve"> Sphingobacteriia</v>
      </c>
      <c r="K588">
        <v>0</v>
      </c>
      <c r="L588">
        <f t="shared" si="9"/>
        <v>3</v>
      </c>
    </row>
    <row r="589" spans="1:12" x14ac:dyDescent="0.3">
      <c r="A589">
        <v>588</v>
      </c>
      <c r="B589" t="s">
        <v>666</v>
      </c>
      <c r="C589" t="s">
        <v>2169</v>
      </c>
      <c r="D589" t="s">
        <v>2701</v>
      </c>
      <c r="E589" s="28">
        <v>42160</v>
      </c>
      <c r="F589">
        <v>1</v>
      </c>
      <c r="H589">
        <f>VLOOKUP(B589,'Выжимка из сводной'!A:D,2)</f>
        <v>1</v>
      </c>
      <c r="I589">
        <f>VLOOKUP(B589,'Выжимка из сводной'!A:D,3)</f>
        <v>1</v>
      </c>
      <c r="J589" t="str">
        <f>VLOOKUP(B589,'Выжимка из сводной'!A:D,4)</f>
        <v xml:space="preserve"> Deltaproteobacteria</v>
      </c>
      <c r="K589">
        <v>0</v>
      </c>
      <c r="L589">
        <f t="shared" si="9"/>
        <v>2</v>
      </c>
    </row>
    <row r="590" spans="1:12" x14ac:dyDescent="0.3">
      <c r="A590">
        <v>589</v>
      </c>
      <c r="B590" t="s">
        <v>381</v>
      </c>
      <c r="C590" t="s">
        <v>2498</v>
      </c>
      <c r="D590" t="s">
        <v>2702</v>
      </c>
      <c r="E590" s="28">
        <v>42190</v>
      </c>
      <c r="F590">
        <v>1</v>
      </c>
      <c r="H590">
        <f>VLOOKUP(B590,'Выжимка из сводной'!A:D,2)</f>
        <v>1</v>
      </c>
      <c r="I590">
        <f>VLOOKUP(B590,'Выжимка из сводной'!A:D,3)</f>
        <v>1</v>
      </c>
      <c r="J590" t="str">
        <f>VLOOKUP(B590,'Выжимка из сводной'!A:D,4)</f>
        <v xml:space="preserve"> Betaproteobacteria</v>
      </c>
      <c r="K590">
        <v>0</v>
      </c>
      <c r="L590">
        <f t="shared" si="9"/>
        <v>2</v>
      </c>
    </row>
    <row r="591" spans="1:12" x14ac:dyDescent="0.3">
      <c r="A591">
        <v>590</v>
      </c>
      <c r="B591" t="s">
        <v>1566</v>
      </c>
      <c r="C591" t="s">
        <v>2703</v>
      </c>
      <c r="D591" t="s">
        <v>2704</v>
      </c>
      <c r="E591">
        <v>6</v>
      </c>
      <c r="F591">
        <v>1</v>
      </c>
      <c r="H591">
        <f>VLOOKUP(B591,'Выжимка из сводной'!A:D,2)</f>
        <v>1</v>
      </c>
      <c r="I591">
        <f>VLOOKUP(B591,'Выжимка из сводной'!A:D,3)</f>
        <v>1</v>
      </c>
      <c r="J591" t="str">
        <f>VLOOKUP(B591,'Выжимка из сводной'!A:D,4)</f>
        <v xml:space="preserve"> Epsilonproteobacteria</v>
      </c>
      <c r="K591">
        <v>0</v>
      </c>
      <c r="L591">
        <f t="shared" si="9"/>
        <v>2</v>
      </c>
    </row>
    <row r="592" spans="1:12" x14ac:dyDescent="0.3">
      <c r="A592">
        <v>591</v>
      </c>
      <c r="B592" t="s">
        <v>770</v>
      </c>
      <c r="C592" t="s">
        <v>2253</v>
      </c>
      <c r="D592" t="s">
        <v>2704</v>
      </c>
      <c r="E592">
        <v>6</v>
      </c>
      <c r="F592">
        <v>1</v>
      </c>
      <c r="H592">
        <f>VLOOKUP(B592,'Выжимка из сводной'!A:D,2)</f>
        <v>1</v>
      </c>
      <c r="I592">
        <f>VLOOKUP(B592,'Выжимка из сводной'!A:D,3)</f>
        <v>1</v>
      </c>
      <c r="J592" t="str">
        <f>VLOOKUP(B592,'Выжимка из сводной'!A:D,4)</f>
        <v xml:space="preserve"> Deltaproteobacteria</v>
      </c>
      <c r="K592">
        <v>0</v>
      </c>
      <c r="L592">
        <f t="shared" si="9"/>
        <v>2</v>
      </c>
    </row>
    <row r="593" spans="1:12" x14ac:dyDescent="0.3">
      <c r="A593">
        <v>592</v>
      </c>
      <c r="B593" t="s">
        <v>1185</v>
      </c>
      <c r="C593" t="s">
        <v>2705</v>
      </c>
      <c r="D593" t="s">
        <v>2706</v>
      </c>
      <c r="E593" s="28">
        <v>42010</v>
      </c>
      <c r="F593">
        <v>1</v>
      </c>
      <c r="H593">
        <f>VLOOKUP(B593,'Выжимка из сводной'!A:D,2)</f>
        <v>1</v>
      </c>
      <c r="I593">
        <f>VLOOKUP(B593,'Выжимка из сводной'!A:D,3)</f>
        <v>2</v>
      </c>
      <c r="J593" t="str">
        <f>VLOOKUP(B593,'Выжимка из сводной'!A:D,4)</f>
        <v xml:space="preserve"> Flavobacteriia</v>
      </c>
      <c r="K593">
        <v>0</v>
      </c>
      <c r="L593">
        <f t="shared" si="9"/>
        <v>3</v>
      </c>
    </row>
    <row r="594" spans="1:12" x14ac:dyDescent="0.3">
      <c r="A594">
        <v>593</v>
      </c>
      <c r="B594" t="s">
        <v>145</v>
      </c>
      <c r="C594" t="s">
        <v>2268</v>
      </c>
      <c r="D594" t="s">
        <v>2706</v>
      </c>
      <c r="E594" s="28">
        <v>42041</v>
      </c>
      <c r="F594">
        <v>1</v>
      </c>
      <c r="H594">
        <f>VLOOKUP(B594,'Выжимка из сводной'!A:D,2)</f>
        <v>1</v>
      </c>
      <c r="I594">
        <f>VLOOKUP(B594,'Выжимка из сводной'!A:D,3)</f>
        <v>2</v>
      </c>
      <c r="J594" t="str">
        <f>VLOOKUP(B594,'Выжимка из сводной'!A:D,4)</f>
        <v xml:space="preserve"> Deltaproteobacteria</v>
      </c>
      <c r="K594">
        <v>0</v>
      </c>
      <c r="L594">
        <f t="shared" si="9"/>
        <v>3</v>
      </c>
    </row>
    <row r="595" spans="1:12" x14ac:dyDescent="0.3">
      <c r="A595">
        <v>594</v>
      </c>
      <c r="B595" t="s">
        <v>163</v>
      </c>
      <c r="C595" t="s">
        <v>2208</v>
      </c>
      <c r="D595" t="s">
        <v>2706</v>
      </c>
      <c r="E595" s="28">
        <v>42041</v>
      </c>
      <c r="F595">
        <v>1</v>
      </c>
      <c r="H595">
        <f>VLOOKUP(B595,'Выжимка из сводной'!A:D,2)</f>
        <v>1</v>
      </c>
      <c r="I595">
        <f>VLOOKUP(B595,'Выжимка из сводной'!A:D,3)</f>
        <v>1</v>
      </c>
      <c r="J595" t="str">
        <f>VLOOKUP(B595,'Выжимка из сводной'!A:D,4)</f>
        <v xml:space="preserve"> Deltaproteobacteria</v>
      </c>
      <c r="K595">
        <v>0</v>
      </c>
      <c r="L595">
        <f t="shared" si="9"/>
        <v>2</v>
      </c>
    </row>
    <row r="596" spans="1:12" x14ac:dyDescent="0.3">
      <c r="A596">
        <v>595</v>
      </c>
      <c r="B596" t="s">
        <v>1323</v>
      </c>
      <c r="C596" t="s">
        <v>2231</v>
      </c>
      <c r="D596" t="s">
        <v>2707</v>
      </c>
      <c r="E596" s="28">
        <v>42100</v>
      </c>
      <c r="F596">
        <v>1</v>
      </c>
      <c r="H596">
        <f>VLOOKUP(B596,'Выжимка из сводной'!A:D,2)</f>
        <v>1</v>
      </c>
      <c r="I596">
        <f>VLOOKUP(B596,'Выжимка из сводной'!A:D,3)</f>
        <v>1</v>
      </c>
      <c r="J596" t="str">
        <f>VLOOKUP(B596,'Выжимка из сводной'!A:D,4)</f>
        <v xml:space="preserve"> Betaproteobacteria</v>
      </c>
      <c r="K596">
        <v>0</v>
      </c>
      <c r="L596">
        <f t="shared" si="9"/>
        <v>2</v>
      </c>
    </row>
    <row r="597" spans="1:12" x14ac:dyDescent="0.3">
      <c r="A597">
        <v>596</v>
      </c>
      <c r="B597" t="s">
        <v>226</v>
      </c>
      <c r="C597" t="s">
        <v>2419</v>
      </c>
      <c r="D597" t="s">
        <v>2708</v>
      </c>
      <c r="E597" s="28">
        <v>42222</v>
      </c>
      <c r="F597">
        <v>1</v>
      </c>
      <c r="H597">
        <f>VLOOKUP(B597,'Выжимка из сводной'!A:D,2)</f>
        <v>1</v>
      </c>
      <c r="I597">
        <f>VLOOKUP(B597,'Выжимка из сводной'!A:D,3)</f>
        <v>2</v>
      </c>
      <c r="J597" t="str">
        <f>VLOOKUP(B597,'Выжимка из сводной'!A:D,4)</f>
        <v xml:space="preserve"> Deltaproteobacteria</v>
      </c>
      <c r="K597">
        <v>0</v>
      </c>
      <c r="L597">
        <f t="shared" si="9"/>
        <v>3</v>
      </c>
    </row>
    <row r="598" spans="1:12" x14ac:dyDescent="0.3">
      <c r="A598">
        <v>597</v>
      </c>
      <c r="B598" t="s">
        <v>744</v>
      </c>
      <c r="C598" t="s">
        <v>2709</v>
      </c>
      <c r="D598" t="s">
        <v>2710</v>
      </c>
      <c r="E598" s="28">
        <v>42253</v>
      </c>
      <c r="F598">
        <v>1</v>
      </c>
      <c r="H598">
        <f>VLOOKUP(B598,'Выжимка из сводной'!A:D,2)</f>
        <v>1</v>
      </c>
      <c r="I598">
        <f>VLOOKUP(B598,'Выжимка из сводной'!A:D,3)</f>
        <v>2</v>
      </c>
      <c r="J598" t="str">
        <f>VLOOKUP(B598,'Выжимка из сводной'!A:D,4)</f>
        <v xml:space="preserve"> Betaproteobacteria</v>
      </c>
      <c r="K598">
        <v>0</v>
      </c>
      <c r="L598">
        <f t="shared" si="9"/>
        <v>3</v>
      </c>
    </row>
    <row r="599" spans="1:12" x14ac:dyDescent="0.3">
      <c r="A599">
        <v>598</v>
      </c>
      <c r="B599" t="s">
        <v>652</v>
      </c>
      <c r="C599" t="s">
        <v>2711</v>
      </c>
      <c r="D599" t="s">
        <v>2712</v>
      </c>
      <c r="E599">
        <v>7</v>
      </c>
      <c r="F599">
        <v>1</v>
      </c>
      <c r="H599">
        <f>VLOOKUP(B599,'Выжимка из сводной'!A:D,2)</f>
        <v>1</v>
      </c>
      <c r="I599">
        <f>VLOOKUP(B599,'Выжимка из сводной'!A:D,3)</f>
        <v>2</v>
      </c>
      <c r="J599" t="str">
        <f>VLOOKUP(B599,'Выжимка из сводной'!A:D,4)</f>
        <v xml:space="preserve"> Flavobacteriia</v>
      </c>
      <c r="K599">
        <v>0</v>
      </c>
      <c r="L599">
        <f t="shared" si="9"/>
        <v>3</v>
      </c>
    </row>
    <row r="600" spans="1:12" x14ac:dyDescent="0.3">
      <c r="A600">
        <v>599</v>
      </c>
      <c r="B600" t="s">
        <v>871</v>
      </c>
      <c r="C600" t="s">
        <v>2643</v>
      </c>
      <c r="D600" t="s">
        <v>2712</v>
      </c>
      <c r="E600">
        <v>7</v>
      </c>
      <c r="F600">
        <v>1</v>
      </c>
      <c r="H600">
        <f>VLOOKUP(B600,'Выжимка из сводной'!A:D,2)</f>
        <v>1</v>
      </c>
      <c r="I600">
        <f>VLOOKUP(B600,'Выжимка из сводной'!A:D,3)</f>
        <v>1</v>
      </c>
      <c r="J600" t="str">
        <f>VLOOKUP(B600,'Выжимка из сводной'!A:D,4)</f>
        <v xml:space="preserve"> Flavobacteriia</v>
      </c>
      <c r="K600">
        <v>0</v>
      </c>
      <c r="L600">
        <f t="shared" si="9"/>
        <v>2</v>
      </c>
    </row>
    <row r="601" spans="1:12" x14ac:dyDescent="0.3">
      <c r="A601">
        <v>600</v>
      </c>
      <c r="B601" t="s">
        <v>880</v>
      </c>
      <c r="C601" t="s">
        <v>2643</v>
      </c>
      <c r="D601" t="s">
        <v>2712</v>
      </c>
      <c r="E601">
        <v>7</v>
      </c>
      <c r="F601">
        <v>1</v>
      </c>
      <c r="H601">
        <f>VLOOKUP(B601,'Выжимка из сводной'!A:D,2)</f>
        <v>1</v>
      </c>
      <c r="I601">
        <f>VLOOKUP(B601,'Выжимка из сводной'!A:D,3)</f>
        <v>2</v>
      </c>
      <c r="J601" t="str">
        <f>VLOOKUP(B601,'Выжимка из сводной'!A:D,4)</f>
        <v xml:space="preserve"> Flavobacteriia</v>
      </c>
      <c r="K601">
        <v>0</v>
      </c>
      <c r="L601">
        <f t="shared" si="9"/>
        <v>3</v>
      </c>
    </row>
    <row r="602" spans="1:12" x14ac:dyDescent="0.3">
      <c r="A602">
        <v>601</v>
      </c>
      <c r="B602" t="s">
        <v>558</v>
      </c>
      <c r="C602" t="s">
        <v>2634</v>
      </c>
      <c r="D602" t="s">
        <v>2712</v>
      </c>
      <c r="E602">
        <v>7</v>
      </c>
      <c r="F602">
        <v>1</v>
      </c>
      <c r="H602">
        <f>VLOOKUP(B602,'Выжимка из сводной'!A:D,2)</f>
        <v>2</v>
      </c>
      <c r="I602">
        <f>VLOOKUP(B602,'Выжимка из сводной'!A:D,3)</f>
        <v>3</v>
      </c>
      <c r="J602" t="str">
        <f>VLOOKUP(B602,'Выжимка из сводной'!A:D,4)</f>
        <v xml:space="preserve"> Deltaproteobacteria</v>
      </c>
      <c r="K602">
        <v>0</v>
      </c>
      <c r="L602">
        <f t="shared" si="9"/>
        <v>5</v>
      </c>
    </row>
    <row r="603" spans="1:12" x14ac:dyDescent="0.3">
      <c r="A603">
        <v>602</v>
      </c>
      <c r="B603" t="s">
        <v>965</v>
      </c>
      <c r="C603" t="s">
        <v>2221</v>
      </c>
      <c r="D603" t="s">
        <v>2712</v>
      </c>
      <c r="E603" s="28">
        <v>42042</v>
      </c>
      <c r="F603">
        <v>1</v>
      </c>
      <c r="H603">
        <f>VLOOKUP(B603,'Выжимка из сводной'!A:D,2)</f>
        <v>1</v>
      </c>
      <c r="I603">
        <f>VLOOKUP(B603,'Выжимка из сводной'!A:D,3)</f>
        <v>1</v>
      </c>
      <c r="J603" t="str">
        <f>VLOOKUP(B603,'Выжимка из сводной'!A:D,4)</f>
        <v xml:space="preserve"> Desulfurobacteriales</v>
      </c>
      <c r="K603">
        <v>0</v>
      </c>
      <c r="L603">
        <f t="shared" si="9"/>
        <v>2</v>
      </c>
    </row>
    <row r="604" spans="1:12" x14ac:dyDescent="0.3">
      <c r="A604">
        <v>603</v>
      </c>
      <c r="B604" t="s">
        <v>702</v>
      </c>
      <c r="C604" t="s">
        <v>2713</v>
      </c>
      <c r="D604" t="s">
        <v>2714</v>
      </c>
      <c r="E604" s="28">
        <v>42131</v>
      </c>
      <c r="F604">
        <v>1</v>
      </c>
      <c r="H604">
        <f>VLOOKUP(B604,'Выжимка из сводной'!A:D,2)</f>
        <v>1</v>
      </c>
      <c r="I604">
        <f>VLOOKUP(B604,'Выжимка из сводной'!A:D,3)</f>
        <v>2</v>
      </c>
      <c r="J604" t="str">
        <f>VLOOKUP(B604,'Выжимка из сводной'!A:D,4)</f>
        <v xml:space="preserve"> Cytophagia</v>
      </c>
      <c r="K604">
        <v>0</v>
      </c>
      <c r="L604">
        <f t="shared" si="9"/>
        <v>3</v>
      </c>
    </row>
    <row r="605" spans="1:12" x14ac:dyDescent="0.3">
      <c r="A605">
        <v>604</v>
      </c>
      <c r="B605" t="s">
        <v>167</v>
      </c>
      <c r="C605" t="s">
        <v>2208</v>
      </c>
      <c r="D605" t="s">
        <v>2714</v>
      </c>
      <c r="E605" s="28">
        <v>42131</v>
      </c>
      <c r="F605">
        <v>1</v>
      </c>
      <c r="H605">
        <f>VLOOKUP(B605,'Выжимка из сводной'!A:D,2)</f>
        <v>2</v>
      </c>
      <c r="I605">
        <f>VLOOKUP(B605,'Выжимка из сводной'!A:D,3)</f>
        <v>2</v>
      </c>
      <c r="J605" t="str">
        <f>VLOOKUP(B605,'Выжимка из сводной'!A:D,4)</f>
        <v xml:space="preserve"> Deltaproteobacteria</v>
      </c>
      <c r="K605">
        <v>0</v>
      </c>
      <c r="L605">
        <f t="shared" si="9"/>
        <v>4</v>
      </c>
    </row>
    <row r="606" spans="1:12" x14ac:dyDescent="0.3">
      <c r="A606">
        <v>605</v>
      </c>
      <c r="B606" t="s">
        <v>808</v>
      </c>
      <c r="C606" t="s">
        <v>2281</v>
      </c>
      <c r="D606" t="s">
        <v>2715</v>
      </c>
      <c r="E606" s="28">
        <v>42223</v>
      </c>
      <c r="F606">
        <v>1</v>
      </c>
      <c r="H606">
        <f>VLOOKUP(B606,'Выжимка из сводной'!A:D,2)</f>
        <v>1</v>
      </c>
      <c r="I606">
        <f>VLOOKUP(B606,'Выжимка из сводной'!A:D,3)</f>
        <v>2</v>
      </c>
      <c r="J606" t="str">
        <f>VLOOKUP(B606,'Выжимка из сводной'!A:D,4)</f>
        <v xml:space="preserve"> Deltaproteobacteria.</v>
      </c>
      <c r="K606">
        <v>0</v>
      </c>
      <c r="L606">
        <f t="shared" si="9"/>
        <v>3</v>
      </c>
    </row>
    <row r="607" spans="1:12" x14ac:dyDescent="0.3">
      <c r="A607">
        <v>606</v>
      </c>
      <c r="B607" t="s">
        <v>572</v>
      </c>
      <c r="C607" t="s">
        <v>2383</v>
      </c>
      <c r="D607" t="s">
        <v>2716</v>
      </c>
      <c r="E607" s="28">
        <v>42223</v>
      </c>
      <c r="F607">
        <v>1</v>
      </c>
      <c r="H607">
        <f>VLOOKUP(B607,'Выжимка из сводной'!A:D,2)</f>
        <v>1</v>
      </c>
      <c r="I607">
        <f>VLOOKUP(B607,'Выжимка из сводной'!A:D,3)</f>
        <v>2</v>
      </c>
      <c r="J607" t="str">
        <f>VLOOKUP(B607,'Выжимка из сводной'!A:D,4)</f>
        <v xml:space="preserve"> Deltaproteobacteria</v>
      </c>
      <c r="K607">
        <v>0</v>
      </c>
      <c r="L607">
        <f t="shared" si="9"/>
        <v>3</v>
      </c>
    </row>
    <row r="608" spans="1:12" x14ac:dyDescent="0.3">
      <c r="A608">
        <v>607</v>
      </c>
      <c r="B608" t="s">
        <v>173</v>
      </c>
      <c r="C608" t="s">
        <v>2208</v>
      </c>
      <c r="D608" t="s">
        <v>2717</v>
      </c>
      <c r="E608" s="28">
        <v>42012</v>
      </c>
      <c r="F608">
        <v>1</v>
      </c>
      <c r="H608">
        <f>VLOOKUP(B608,'Выжимка из сводной'!A:D,2)</f>
        <v>1</v>
      </c>
      <c r="I608">
        <f>VLOOKUP(B608,'Выжимка из сводной'!A:D,3)</f>
        <v>1</v>
      </c>
      <c r="J608" t="str">
        <f>VLOOKUP(B608,'Выжимка из сводной'!A:D,4)</f>
        <v xml:space="preserve"> Deltaproteobacteria</v>
      </c>
      <c r="K608">
        <v>0</v>
      </c>
      <c r="L608">
        <f t="shared" si="9"/>
        <v>2</v>
      </c>
    </row>
    <row r="609" spans="1:12" x14ac:dyDescent="0.3">
      <c r="A609">
        <v>608</v>
      </c>
      <c r="B609" t="s">
        <v>1032</v>
      </c>
      <c r="C609" t="s">
        <v>2231</v>
      </c>
      <c r="D609" t="s">
        <v>2718</v>
      </c>
      <c r="E609" s="28">
        <v>42224</v>
      </c>
      <c r="F609">
        <v>1</v>
      </c>
      <c r="H609">
        <f>VLOOKUP(B609,'Выжимка из сводной'!A:D,2)</f>
        <v>1</v>
      </c>
      <c r="I609">
        <f>VLOOKUP(B609,'Выжимка из сводной'!A:D,3)</f>
        <v>1</v>
      </c>
      <c r="J609" t="str">
        <f>VLOOKUP(B609,'Выжимка из сводной'!A:D,4)</f>
        <v xml:space="preserve"> Archaeoglobi</v>
      </c>
      <c r="K609">
        <v>0</v>
      </c>
      <c r="L609">
        <f t="shared" si="9"/>
        <v>2</v>
      </c>
    </row>
    <row r="610" spans="1:12" x14ac:dyDescent="0.3">
      <c r="A610">
        <v>609</v>
      </c>
      <c r="B610" t="s">
        <v>1211</v>
      </c>
      <c r="C610" t="s">
        <v>2428</v>
      </c>
      <c r="D610" t="s">
        <v>2719</v>
      </c>
      <c r="E610">
        <v>9</v>
      </c>
      <c r="F610">
        <v>1</v>
      </c>
      <c r="H610">
        <f>VLOOKUP(B610,'Выжимка из сводной'!A:D,2)</f>
        <v>1</v>
      </c>
      <c r="I610">
        <f>VLOOKUP(B610,'Выжимка из сводной'!A:D,3)</f>
        <v>1</v>
      </c>
      <c r="J610" t="str">
        <f>VLOOKUP(B610,'Выжимка из сводной'!A:D,4)</f>
        <v xml:space="preserve"> Betaproteobacteria</v>
      </c>
      <c r="K610">
        <v>0</v>
      </c>
      <c r="L610">
        <f t="shared" si="9"/>
        <v>2</v>
      </c>
    </row>
    <row r="611" spans="1:12" x14ac:dyDescent="0.3">
      <c r="A611">
        <v>610</v>
      </c>
      <c r="B611" t="s">
        <v>195</v>
      </c>
      <c r="C611" t="s">
        <v>2669</v>
      </c>
      <c r="D611" t="s">
        <v>2719</v>
      </c>
      <c r="E611" s="28">
        <v>42044</v>
      </c>
      <c r="F611">
        <v>1</v>
      </c>
      <c r="H611">
        <f>VLOOKUP(B611,'Выжимка из сводной'!A:D,2)</f>
        <v>1</v>
      </c>
      <c r="I611">
        <f>VLOOKUP(B611,'Выжимка из сводной'!A:D,3)</f>
        <v>2</v>
      </c>
      <c r="J611" t="str">
        <f>VLOOKUP(B611,'Выжимка из сводной'!A:D,4)</f>
        <v xml:space="preserve"> Gammaproteobacteria</v>
      </c>
      <c r="K611">
        <v>0</v>
      </c>
      <c r="L611">
        <f t="shared" si="9"/>
        <v>3</v>
      </c>
    </row>
    <row r="612" spans="1:12" x14ac:dyDescent="0.3">
      <c r="A612">
        <v>611</v>
      </c>
      <c r="B612" t="s">
        <v>62</v>
      </c>
      <c r="C612" t="s">
        <v>2720</v>
      </c>
      <c r="D612" t="s">
        <v>2719</v>
      </c>
      <c r="E612" s="28">
        <v>42044</v>
      </c>
      <c r="F612">
        <v>1</v>
      </c>
      <c r="H612">
        <f>VLOOKUP(B612,'Выжимка из сводной'!A:D,2)</f>
        <v>1</v>
      </c>
      <c r="I612">
        <f>VLOOKUP(B612,'Выжимка из сводной'!A:D,3)</f>
        <v>3</v>
      </c>
      <c r="J612" t="str">
        <f>VLOOKUP(B612,'Выжимка из сводной'!A:D,4)</f>
        <v xml:space="preserve"> Cytophagia</v>
      </c>
      <c r="K612">
        <v>0</v>
      </c>
      <c r="L612">
        <f t="shared" si="9"/>
        <v>4</v>
      </c>
    </row>
    <row r="613" spans="1:12" x14ac:dyDescent="0.3">
      <c r="A613">
        <v>612</v>
      </c>
      <c r="B613" t="s">
        <v>634</v>
      </c>
      <c r="C613" t="s">
        <v>2721</v>
      </c>
      <c r="D613" t="s">
        <v>2722</v>
      </c>
      <c r="E613" s="28">
        <v>42164</v>
      </c>
      <c r="F613">
        <v>1</v>
      </c>
      <c r="H613">
        <f>VLOOKUP(B613,'Выжимка из сводной'!A:D,2)</f>
        <v>1</v>
      </c>
      <c r="I613">
        <f>VLOOKUP(B613,'Выжимка из сводной'!A:D,3)</f>
        <v>3</v>
      </c>
      <c r="J613" t="str">
        <f>VLOOKUP(B613,'Выжимка из сводной'!A:D,4)</f>
        <v xml:space="preserve"> Cytophagia</v>
      </c>
      <c r="K613">
        <v>0</v>
      </c>
      <c r="L613">
        <f t="shared" si="9"/>
        <v>4</v>
      </c>
    </row>
    <row r="614" spans="1:12" x14ac:dyDescent="0.3">
      <c r="A614">
        <v>613</v>
      </c>
      <c r="B614" t="s">
        <v>618</v>
      </c>
      <c r="C614" t="s">
        <v>2208</v>
      </c>
      <c r="D614" t="s">
        <v>2722</v>
      </c>
      <c r="E614" s="28">
        <v>42164</v>
      </c>
      <c r="F614">
        <v>1</v>
      </c>
      <c r="H614">
        <f>VLOOKUP(B614,'Выжимка из сводной'!A:D,2)</f>
        <v>2</v>
      </c>
      <c r="I614">
        <f>VLOOKUP(B614,'Выжимка из сводной'!A:D,3)</f>
        <v>3</v>
      </c>
      <c r="J614" t="str">
        <f>VLOOKUP(B614,'Выжимка из сводной'!A:D,4)</f>
        <v xml:space="preserve"> Deltaproteobacteria</v>
      </c>
      <c r="K614">
        <v>0</v>
      </c>
      <c r="L614">
        <f t="shared" si="9"/>
        <v>5</v>
      </c>
    </row>
    <row r="615" spans="1:12" x14ac:dyDescent="0.3">
      <c r="A615">
        <v>614</v>
      </c>
      <c r="B615" t="s">
        <v>1527</v>
      </c>
      <c r="C615" t="s">
        <v>2211</v>
      </c>
      <c r="D615" t="s">
        <v>2722</v>
      </c>
      <c r="E615" s="28">
        <v>42164</v>
      </c>
      <c r="F615">
        <v>1</v>
      </c>
      <c r="H615">
        <f>VLOOKUP(B615,'Выжимка из сводной'!A:D,2)</f>
        <v>1</v>
      </c>
      <c r="I615">
        <f>VLOOKUP(B615,'Выжимка из сводной'!A:D,3)</f>
        <v>1</v>
      </c>
      <c r="J615" t="str">
        <f>VLOOKUP(B615,'Выжимка из сводной'!A:D,4)</f>
        <v xml:space="preserve"> Deltaproteobacteria</v>
      </c>
      <c r="K615">
        <v>0</v>
      </c>
      <c r="L615">
        <f t="shared" si="9"/>
        <v>2</v>
      </c>
    </row>
    <row r="616" spans="1:12" x14ac:dyDescent="0.3">
      <c r="A616">
        <v>615</v>
      </c>
      <c r="B616" t="s">
        <v>564</v>
      </c>
      <c r="C616" t="s">
        <v>2383</v>
      </c>
      <c r="D616" t="s">
        <v>2722</v>
      </c>
      <c r="E616" s="28">
        <v>42194</v>
      </c>
      <c r="F616">
        <v>1</v>
      </c>
      <c r="H616">
        <f>VLOOKUP(B616,'Выжимка из сводной'!A:D,2)</f>
        <v>1</v>
      </c>
      <c r="I616">
        <f>VLOOKUP(B616,'Выжимка из сводной'!A:D,3)</f>
        <v>1</v>
      </c>
      <c r="J616" t="str">
        <f>VLOOKUP(B616,'Выжимка из сводной'!A:D,4)</f>
        <v xml:space="preserve"> Deltaproteobacteria</v>
      </c>
      <c r="K616">
        <v>0</v>
      </c>
      <c r="L616">
        <f t="shared" si="9"/>
        <v>2</v>
      </c>
    </row>
    <row r="617" spans="1:12" x14ac:dyDescent="0.3">
      <c r="A617">
        <v>616</v>
      </c>
      <c r="B617" t="s">
        <v>1386</v>
      </c>
      <c r="C617" t="s">
        <v>2723</v>
      </c>
      <c r="D617" t="s">
        <v>2724</v>
      </c>
      <c r="E617">
        <v>10</v>
      </c>
      <c r="F617">
        <v>1</v>
      </c>
      <c r="H617">
        <f>VLOOKUP(B617,'Выжимка из сводной'!A:D,2)</f>
        <v>1</v>
      </c>
      <c r="I617">
        <f>VLOOKUP(B617,'Выжимка из сводной'!A:D,3)</f>
        <v>3</v>
      </c>
      <c r="J617" t="str">
        <f>VLOOKUP(B617,'Выжимка из сводной'!A:D,4)</f>
        <v xml:space="preserve"> Cytophagia</v>
      </c>
      <c r="K617">
        <v>0</v>
      </c>
      <c r="L617">
        <f t="shared" si="9"/>
        <v>4</v>
      </c>
    </row>
  </sheetData>
  <autoFilter ref="J2:J617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7"/>
  <sheetViews>
    <sheetView tabSelected="1" topLeftCell="A591" workbookViewId="0">
      <selection activeCell="L616" sqref="L616"/>
    </sheetView>
  </sheetViews>
  <sheetFormatPr defaultRowHeight="14.4" x14ac:dyDescent="0.3"/>
  <sheetData>
    <row r="1" spans="1:11" x14ac:dyDescent="0.3">
      <c r="B1" t="s">
        <v>3124</v>
      </c>
      <c r="C1" t="s">
        <v>3125</v>
      </c>
      <c r="E1" t="s">
        <v>3126</v>
      </c>
      <c r="F1" t="s">
        <v>3127</v>
      </c>
      <c r="G1" t="s">
        <v>3129</v>
      </c>
      <c r="H1" t="s">
        <v>3128</v>
      </c>
      <c r="J1" t="s">
        <v>3131</v>
      </c>
      <c r="K1" t="s">
        <v>3132</v>
      </c>
    </row>
    <row r="2" spans="1:11" x14ac:dyDescent="0.3">
      <c r="A2">
        <v>1</v>
      </c>
      <c r="E2">
        <f>COUNTIF(Выдача!K2,1)</f>
        <v>1</v>
      </c>
      <c r="F2">
        <f>COUNTIF(Выдача!K2,0)</f>
        <v>0</v>
      </c>
      <c r="G2">
        <f>551-F2</f>
        <v>551</v>
      </c>
      <c r="H2">
        <f>64-E2</f>
        <v>63</v>
      </c>
      <c r="J2">
        <f>1-G2/(G2+F2)</f>
        <v>0</v>
      </c>
      <c r="K2">
        <f>E2/(E2+H2)</f>
        <v>1.5625E-2</v>
      </c>
    </row>
    <row r="3" spans="1:11" x14ac:dyDescent="0.3">
      <c r="A3">
        <v>2</v>
      </c>
      <c r="E3">
        <f>COUNTIF(Выдача!K3,1)+E2</f>
        <v>2</v>
      </c>
      <c r="F3">
        <f>COUNTIF(Выдача!K2,0)+F2</f>
        <v>0</v>
      </c>
      <c r="G3">
        <f t="shared" ref="G3:G66" si="0">551-F3</f>
        <v>551</v>
      </c>
      <c r="H3">
        <f t="shared" ref="H3:H66" si="1">64-E3</f>
        <v>62</v>
      </c>
      <c r="J3">
        <f t="shared" ref="J3:J66" si="2">1-G3/(G3+F3)</f>
        <v>0</v>
      </c>
      <c r="K3">
        <f t="shared" ref="K3:K66" si="3">E3/(E3+H3)</f>
        <v>3.125E-2</v>
      </c>
    </row>
    <row r="4" spans="1:11" x14ac:dyDescent="0.3">
      <c r="A4">
        <v>3</v>
      </c>
      <c r="E4">
        <f>COUNTIF(Выдача!K4,1)+E3</f>
        <v>3</v>
      </c>
      <c r="F4">
        <f>COUNTIF(Выдача!K3,0)+F3</f>
        <v>0</v>
      </c>
      <c r="G4">
        <f t="shared" si="0"/>
        <v>551</v>
      </c>
      <c r="H4">
        <f t="shared" si="1"/>
        <v>61</v>
      </c>
      <c r="J4">
        <f t="shared" si="2"/>
        <v>0</v>
      </c>
      <c r="K4">
        <f t="shared" si="3"/>
        <v>4.6875E-2</v>
      </c>
    </row>
    <row r="5" spans="1:11" x14ac:dyDescent="0.3">
      <c r="A5">
        <v>4</v>
      </c>
      <c r="E5">
        <f>COUNTIF(Выдача!K5,1)+E4</f>
        <v>4</v>
      </c>
      <c r="F5">
        <f>COUNTIF(Выдача!K4,0)+F4</f>
        <v>0</v>
      </c>
      <c r="G5">
        <f t="shared" si="0"/>
        <v>551</v>
      </c>
      <c r="H5">
        <f t="shared" si="1"/>
        <v>60</v>
      </c>
      <c r="J5">
        <f t="shared" si="2"/>
        <v>0</v>
      </c>
      <c r="K5">
        <f t="shared" si="3"/>
        <v>6.25E-2</v>
      </c>
    </row>
    <row r="6" spans="1:11" x14ac:dyDescent="0.3">
      <c r="A6">
        <v>5</v>
      </c>
      <c r="E6">
        <f>COUNTIF(Выдача!K6,1)+E5</f>
        <v>5</v>
      </c>
      <c r="F6">
        <f>COUNTIF(Выдача!K5,0)+F5</f>
        <v>0</v>
      </c>
      <c r="G6">
        <f t="shared" si="0"/>
        <v>551</v>
      </c>
      <c r="H6">
        <f t="shared" si="1"/>
        <v>59</v>
      </c>
      <c r="J6">
        <f t="shared" si="2"/>
        <v>0</v>
      </c>
      <c r="K6">
        <f t="shared" si="3"/>
        <v>7.8125E-2</v>
      </c>
    </row>
    <row r="7" spans="1:11" x14ac:dyDescent="0.3">
      <c r="A7">
        <v>6</v>
      </c>
      <c r="E7">
        <f>COUNTIF(Выдача!K7,1)+E6</f>
        <v>6</v>
      </c>
      <c r="F7">
        <f>COUNTIF(Выдача!K6,0)+F6</f>
        <v>0</v>
      </c>
      <c r="G7">
        <f t="shared" si="0"/>
        <v>551</v>
      </c>
      <c r="H7">
        <f t="shared" si="1"/>
        <v>58</v>
      </c>
      <c r="J7">
        <f t="shared" si="2"/>
        <v>0</v>
      </c>
      <c r="K7">
        <f t="shared" si="3"/>
        <v>9.375E-2</v>
      </c>
    </row>
    <row r="8" spans="1:11" x14ac:dyDescent="0.3">
      <c r="A8">
        <v>7</v>
      </c>
      <c r="E8">
        <f>COUNTIF(Выдача!K8,1)+E7</f>
        <v>7</v>
      </c>
      <c r="F8">
        <f>COUNTIF(Выдача!K7,0)+F7</f>
        <v>0</v>
      </c>
      <c r="G8">
        <f t="shared" si="0"/>
        <v>551</v>
      </c>
      <c r="H8">
        <f t="shared" si="1"/>
        <v>57</v>
      </c>
      <c r="J8">
        <f t="shared" si="2"/>
        <v>0</v>
      </c>
      <c r="K8">
        <f t="shared" si="3"/>
        <v>0.109375</v>
      </c>
    </row>
    <row r="9" spans="1:11" x14ac:dyDescent="0.3">
      <c r="A9">
        <v>8</v>
      </c>
      <c r="E9">
        <f>COUNTIF(Выдача!K9,1)+E8</f>
        <v>8</v>
      </c>
      <c r="F9">
        <f>COUNTIF(Выдача!K8,0)+F8</f>
        <v>0</v>
      </c>
      <c r="G9">
        <f t="shared" si="0"/>
        <v>551</v>
      </c>
      <c r="H9">
        <f t="shared" si="1"/>
        <v>56</v>
      </c>
      <c r="J9">
        <f t="shared" si="2"/>
        <v>0</v>
      </c>
      <c r="K9">
        <f t="shared" si="3"/>
        <v>0.125</v>
      </c>
    </row>
    <row r="10" spans="1:11" x14ac:dyDescent="0.3">
      <c r="A10">
        <v>9</v>
      </c>
      <c r="E10">
        <f>COUNTIF(Выдача!K10,1)+E9</f>
        <v>9</v>
      </c>
      <c r="F10">
        <f>COUNTIF(Выдача!K9,0)+F9</f>
        <v>0</v>
      </c>
      <c r="G10">
        <f t="shared" si="0"/>
        <v>551</v>
      </c>
      <c r="H10">
        <f t="shared" si="1"/>
        <v>55</v>
      </c>
      <c r="J10">
        <f t="shared" si="2"/>
        <v>0</v>
      </c>
      <c r="K10">
        <f t="shared" si="3"/>
        <v>0.140625</v>
      </c>
    </row>
    <row r="11" spans="1:11" x14ac:dyDescent="0.3">
      <c r="A11">
        <v>10</v>
      </c>
      <c r="E11">
        <f>COUNTIF(Выдача!K11,1)+E10</f>
        <v>10</v>
      </c>
      <c r="F11">
        <f>COUNTIF(Выдача!K10,0)+F10</f>
        <v>0</v>
      </c>
      <c r="G11">
        <f t="shared" si="0"/>
        <v>551</v>
      </c>
      <c r="H11">
        <f t="shared" si="1"/>
        <v>54</v>
      </c>
      <c r="J11">
        <f t="shared" si="2"/>
        <v>0</v>
      </c>
      <c r="K11">
        <f t="shared" si="3"/>
        <v>0.15625</v>
      </c>
    </row>
    <row r="12" spans="1:11" x14ac:dyDescent="0.3">
      <c r="A12">
        <v>11</v>
      </c>
      <c r="E12">
        <f>COUNTIF(Выдача!K12,1)+E11</f>
        <v>11</v>
      </c>
      <c r="F12">
        <f>COUNTIF(Выдача!K11,0)+F11</f>
        <v>0</v>
      </c>
      <c r="G12">
        <f t="shared" si="0"/>
        <v>551</v>
      </c>
      <c r="H12">
        <f t="shared" si="1"/>
        <v>53</v>
      </c>
      <c r="J12">
        <f t="shared" si="2"/>
        <v>0</v>
      </c>
      <c r="K12">
        <f t="shared" si="3"/>
        <v>0.171875</v>
      </c>
    </row>
    <row r="13" spans="1:11" x14ac:dyDescent="0.3">
      <c r="A13">
        <v>12</v>
      </c>
      <c r="E13">
        <f>COUNTIF(Выдача!K13,1)+E12</f>
        <v>12</v>
      </c>
      <c r="F13">
        <f>COUNTIF(Выдача!K12,0)+F12</f>
        <v>0</v>
      </c>
      <c r="G13">
        <f t="shared" si="0"/>
        <v>551</v>
      </c>
      <c r="H13">
        <f t="shared" si="1"/>
        <v>52</v>
      </c>
      <c r="J13">
        <f t="shared" si="2"/>
        <v>0</v>
      </c>
      <c r="K13">
        <f t="shared" si="3"/>
        <v>0.1875</v>
      </c>
    </row>
    <row r="14" spans="1:11" x14ac:dyDescent="0.3">
      <c r="A14">
        <v>13</v>
      </c>
      <c r="E14">
        <f>COUNTIF(Выдача!K14,1)+E13</f>
        <v>13</v>
      </c>
      <c r="F14">
        <f>COUNTIF(Выдача!K13,0)+F13</f>
        <v>0</v>
      </c>
      <c r="G14">
        <f t="shared" si="0"/>
        <v>551</v>
      </c>
      <c r="H14">
        <f t="shared" si="1"/>
        <v>51</v>
      </c>
      <c r="J14">
        <f t="shared" si="2"/>
        <v>0</v>
      </c>
      <c r="K14">
        <f t="shared" si="3"/>
        <v>0.203125</v>
      </c>
    </row>
    <row r="15" spans="1:11" x14ac:dyDescent="0.3">
      <c r="A15">
        <v>14</v>
      </c>
      <c r="E15">
        <f>COUNTIF(Выдача!K15,1)+E14</f>
        <v>14</v>
      </c>
      <c r="F15">
        <f>COUNTIF(Выдача!K14,0)+F14</f>
        <v>0</v>
      </c>
      <c r="G15">
        <f t="shared" si="0"/>
        <v>551</v>
      </c>
      <c r="H15">
        <f t="shared" si="1"/>
        <v>50</v>
      </c>
      <c r="J15">
        <f t="shared" si="2"/>
        <v>0</v>
      </c>
      <c r="K15">
        <f t="shared" si="3"/>
        <v>0.21875</v>
      </c>
    </row>
    <row r="16" spans="1:11" x14ac:dyDescent="0.3">
      <c r="A16">
        <v>15</v>
      </c>
      <c r="E16">
        <f>COUNTIF(Выдача!K16,1)+E15</f>
        <v>15</v>
      </c>
      <c r="F16">
        <f>COUNTIF(Выдача!K15,0)+F15</f>
        <v>0</v>
      </c>
      <c r="G16">
        <f t="shared" si="0"/>
        <v>551</v>
      </c>
      <c r="H16">
        <f t="shared" si="1"/>
        <v>49</v>
      </c>
      <c r="J16">
        <f t="shared" si="2"/>
        <v>0</v>
      </c>
      <c r="K16">
        <f t="shared" si="3"/>
        <v>0.234375</v>
      </c>
    </row>
    <row r="17" spans="1:11" x14ac:dyDescent="0.3">
      <c r="A17">
        <v>16</v>
      </c>
      <c r="E17">
        <f>COUNTIF(Выдача!K17,1)+E16</f>
        <v>16</v>
      </c>
      <c r="F17">
        <f>COUNTIF(Выдача!K16,0)+F16</f>
        <v>0</v>
      </c>
      <c r="G17">
        <f t="shared" si="0"/>
        <v>551</v>
      </c>
      <c r="H17">
        <f t="shared" si="1"/>
        <v>48</v>
      </c>
      <c r="J17">
        <f t="shared" si="2"/>
        <v>0</v>
      </c>
      <c r="K17">
        <f t="shared" si="3"/>
        <v>0.25</v>
      </c>
    </row>
    <row r="18" spans="1:11" x14ac:dyDescent="0.3">
      <c r="A18">
        <v>17</v>
      </c>
      <c r="E18">
        <f>COUNTIF(Выдача!K18,1)+E17</f>
        <v>17</v>
      </c>
      <c r="F18">
        <f>COUNTIF(Выдача!K17,0)+F17</f>
        <v>0</v>
      </c>
      <c r="G18">
        <f t="shared" si="0"/>
        <v>551</v>
      </c>
      <c r="H18">
        <f t="shared" si="1"/>
        <v>47</v>
      </c>
      <c r="J18">
        <f t="shared" si="2"/>
        <v>0</v>
      </c>
      <c r="K18">
        <f t="shared" si="3"/>
        <v>0.265625</v>
      </c>
    </row>
    <row r="19" spans="1:11" x14ac:dyDescent="0.3">
      <c r="A19">
        <v>18</v>
      </c>
      <c r="E19">
        <f>COUNTIF(Выдача!K19,1)+E18</f>
        <v>18</v>
      </c>
      <c r="F19">
        <f>COUNTIF(Выдача!K18,0)+F18</f>
        <v>0</v>
      </c>
      <c r="G19">
        <f t="shared" si="0"/>
        <v>551</v>
      </c>
      <c r="H19">
        <f t="shared" si="1"/>
        <v>46</v>
      </c>
      <c r="J19">
        <f t="shared" si="2"/>
        <v>0</v>
      </c>
      <c r="K19">
        <f t="shared" si="3"/>
        <v>0.28125</v>
      </c>
    </row>
    <row r="20" spans="1:11" x14ac:dyDescent="0.3">
      <c r="A20">
        <v>19</v>
      </c>
      <c r="E20">
        <f>COUNTIF(Выдача!K20,1)+E19</f>
        <v>19</v>
      </c>
      <c r="F20">
        <f>COUNTIF(Выдача!K19,0)+F19</f>
        <v>0</v>
      </c>
      <c r="G20">
        <f t="shared" si="0"/>
        <v>551</v>
      </c>
      <c r="H20">
        <f t="shared" si="1"/>
        <v>45</v>
      </c>
      <c r="J20">
        <f t="shared" si="2"/>
        <v>0</v>
      </c>
      <c r="K20">
        <f t="shared" si="3"/>
        <v>0.296875</v>
      </c>
    </row>
    <row r="21" spans="1:11" x14ac:dyDescent="0.3">
      <c r="A21">
        <v>20</v>
      </c>
      <c r="E21">
        <f>COUNTIF(Выдача!K21,1)+E20</f>
        <v>19</v>
      </c>
      <c r="F21">
        <f>COUNTIF(Выдача!K20,0)+F20</f>
        <v>0</v>
      </c>
      <c r="G21">
        <f t="shared" si="0"/>
        <v>551</v>
      </c>
      <c r="H21">
        <f t="shared" si="1"/>
        <v>45</v>
      </c>
      <c r="J21">
        <f t="shared" si="2"/>
        <v>0</v>
      </c>
      <c r="K21">
        <f t="shared" si="3"/>
        <v>0.296875</v>
      </c>
    </row>
    <row r="22" spans="1:11" x14ac:dyDescent="0.3">
      <c r="A22">
        <v>21</v>
      </c>
      <c r="E22">
        <f>COUNTIF(Выдача!K22,1)+E21</f>
        <v>19</v>
      </c>
      <c r="F22">
        <f>COUNTIF(Выдача!K21,0)+F21</f>
        <v>1</v>
      </c>
      <c r="G22">
        <f t="shared" si="0"/>
        <v>550</v>
      </c>
      <c r="H22">
        <f t="shared" si="1"/>
        <v>45</v>
      </c>
      <c r="J22">
        <f t="shared" si="2"/>
        <v>1.8148820326678861E-3</v>
      </c>
      <c r="K22">
        <f t="shared" si="3"/>
        <v>0.296875</v>
      </c>
    </row>
    <row r="23" spans="1:11" x14ac:dyDescent="0.3">
      <c r="A23">
        <v>22</v>
      </c>
      <c r="E23">
        <f>COUNTIF(Выдача!K23,1)+E22</f>
        <v>19</v>
      </c>
      <c r="F23">
        <f>COUNTIF(Выдача!K22,0)+F22</f>
        <v>2</v>
      </c>
      <c r="G23">
        <f t="shared" si="0"/>
        <v>549</v>
      </c>
      <c r="H23">
        <f t="shared" si="1"/>
        <v>45</v>
      </c>
      <c r="J23">
        <f t="shared" si="2"/>
        <v>3.6297640653357721E-3</v>
      </c>
      <c r="K23">
        <f t="shared" si="3"/>
        <v>0.296875</v>
      </c>
    </row>
    <row r="24" spans="1:11" x14ac:dyDescent="0.3">
      <c r="A24">
        <v>23</v>
      </c>
      <c r="E24">
        <f>COUNTIF(Выдача!K24,1)+E23</f>
        <v>19</v>
      </c>
      <c r="F24">
        <f>COUNTIF(Выдача!K23,0)+F23</f>
        <v>3</v>
      </c>
      <c r="G24">
        <f t="shared" si="0"/>
        <v>548</v>
      </c>
      <c r="H24">
        <f t="shared" si="1"/>
        <v>45</v>
      </c>
      <c r="J24">
        <f t="shared" si="2"/>
        <v>5.4446460980036582E-3</v>
      </c>
      <c r="K24">
        <f t="shared" si="3"/>
        <v>0.296875</v>
      </c>
    </row>
    <row r="25" spans="1:11" x14ac:dyDescent="0.3">
      <c r="A25">
        <v>24</v>
      </c>
      <c r="E25">
        <f>COUNTIF(Выдача!K25,1)+E24</f>
        <v>19</v>
      </c>
      <c r="F25">
        <f>COUNTIF(Выдача!K24,0)+F24</f>
        <v>4</v>
      </c>
      <c r="G25">
        <f t="shared" si="0"/>
        <v>547</v>
      </c>
      <c r="H25">
        <f t="shared" si="1"/>
        <v>45</v>
      </c>
      <c r="J25">
        <f t="shared" si="2"/>
        <v>7.2595281306715442E-3</v>
      </c>
      <c r="K25">
        <f t="shared" si="3"/>
        <v>0.296875</v>
      </c>
    </row>
    <row r="26" spans="1:11" x14ac:dyDescent="0.3">
      <c r="A26">
        <v>25</v>
      </c>
      <c r="E26">
        <f>COUNTIF(Выдача!K26,1)+E25</f>
        <v>19</v>
      </c>
      <c r="F26">
        <f>COUNTIF(Выдача!K25,0)+F25</f>
        <v>5</v>
      </c>
      <c r="G26">
        <f t="shared" si="0"/>
        <v>546</v>
      </c>
      <c r="H26">
        <f t="shared" si="1"/>
        <v>45</v>
      </c>
      <c r="J26">
        <f t="shared" si="2"/>
        <v>9.0744101633394303E-3</v>
      </c>
      <c r="K26">
        <f t="shared" si="3"/>
        <v>0.296875</v>
      </c>
    </row>
    <row r="27" spans="1:11" x14ac:dyDescent="0.3">
      <c r="A27">
        <v>26</v>
      </c>
      <c r="E27">
        <f>COUNTIF(Выдача!K27,1)+E26</f>
        <v>19</v>
      </c>
      <c r="F27">
        <f>COUNTIF(Выдача!K26,0)+F26</f>
        <v>6</v>
      </c>
      <c r="G27">
        <f t="shared" si="0"/>
        <v>545</v>
      </c>
      <c r="H27">
        <f t="shared" si="1"/>
        <v>45</v>
      </c>
      <c r="J27">
        <f t="shared" si="2"/>
        <v>1.0889292196007205E-2</v>
      </c>
      <c r="K27">
        <f t="shared" si="3"/>
        <v>0.296875</v>
      </c>
    </row>
    <row r="28" spans="1:11" x14ac:dyDescent="0.3">
      <c r="A28">
        <v>27</v>
      </c>
      <c r="E28">
        <f>COUNTIF(Выдача!K28,1)+E27</f>
        <v>19</v>
      </c>
      <c r="F28">
        <f>COUNTIF(Выдача!K27,0)+F27</f>
        <v>7</v>
      </c>
      <c r="G28">
        <f t="shared" si="0"/>
        <v>544</v>
      </c>
      <c r="H28">
        <f t="shared" si="1"/>
        <v>45</v>
      </c>
      <c r="J28">
        <f t="shared" si="2"/>
        <v>1.2704174228675091E-2</v>
      </c>
      <c r="K28">
        <f t="shared" si="3"/>
        <v>0.296875</v>
      </c>
    </row>
    <row r="29" spans="1:11" x14ac:dyDescent="0.3">
      <c r="A29">
        <v>28</v>
      </c>
      <c r="E29">
        <f>COUNTIF(Выдача!K29,1)+E28</f>
        <v>19</v>
      </c>
      <c r="F29">
        <f>COUNTIF(Выдача!K28,0)+F28</f>
        <v>8</v>
      </c>
      <c r="G29">
        <f t="shared" si="0"/>
        <v>543</v>
      </c>
      <c r="H29">
        <f t="shared" si="1"/>
        <v>45</v>
      </c>
      <c r="J29">
        <f t="shared" si="2"/>
        <v>1.4519056261342977E-2</v>
      </c>
      <c r="K29">
        <f t="shared" si="3"/>
        <v>0.296875</v>
      </c>
    </row>
    <row r="30" spans="1:11" x14ac:dyDescent="0.3">
      <c r="A30">
        <v>29</v>
      </c>
      <c r="E30">
        <f>COUNTIF(Выдача!K30,1)+E29</f>
        <v>19</v>
      </c>
      <c r="F30">
        <f>COUNTIF(Выдача!K29,0)+F29</f>
        <v>9</v>
      </c>
      <c r="G30">
        <f t="shared" si="0"/>
        <v>542</v>
      </c>
      <c r="H30">
        <f t="shared" si="1"/>
        <v>45</v>
      </c>
      <c r="J30">
        <f t="shared" si="2"/>
        <v>1.6333938294010864E-2</v>
      </c>
      <c r="K30">
        <f t="shared" si="3"/>
        <v>0.296875</v>
      </c>
    </row>
    <row r="31" spans="1:11" x14ac:dyDescent="0.3">
      <c r="A31">
        <v>30</v>
      </c>
      <c r="E31">
        <f>COUNTIF(Выдача!K31,1)+E30</f>
        <v>19</v>
      </c>
      <c r="F31">
        <f>COUNTIF(Выдача!K30,0)+F30</f>
        <v>10</v>
      </c>
      <c r="G31">
        <f t="shared" si="0"/>
        <v>541</v>
      </c>
      <c r="H31">
        <f t="shared" si="1"/>
        <v>45</v>
      </c>
      <c r="J31">
        <f t="shared" si="2"/>
        <v>1.814882032667875E-2</v>
      </c>
      <c r="K31">
        <f t="shared" si="3"/>
        <v>0.296875</v>
      </c>
    </row>
    <row r="32" spans="1:11" x14ac:dyDescent="0.3">
      <c r="A32">
        <v>31</v>
      </c>
      <c r="E32">
        <f>COUNTIF(Выдача!K32,1)+E31</f>
        <v>19</v>
      </c>
      <c r="F32">
        <f>COUNTIF(Выдача!K31,0)+F31</f>
        <v>11</v>
      </c>
      <c r="G32">
        <f t="shared" si="0"/>
        <v>540</v>
      </c>
      <c r="H32">
        <f t="shared" si="1"/>
        <v>45</v>
      </c>
      <c r="J32">
        <f t="shared" si="2"/>
        <v>1.9963702359346636E-2</v>
      </c>
      <c r="K32">
        <f t="shared" si="3"/>
        <v>0.296875</v>
      </c>
    </row>
    <row r="33" spans="1:11" x14ac:dyDescent="0.3">
      <c r="A33">
        <v>32</v>
      </c>
      <c r="E33">
        <f>COUNTIF(Выдача!K33,1)+E32</f>
        <v>19</v>
      </c>
      <c r="F33">
        <f>COUNTIF(Выдача!K32,0)+F32</f>
        <v>12</v>
      </c>
      <c r="G33">
        <f t="shared" si="0"/>
        <v>539</v>
      </c>
      <c r="H33">
        <f t="shared" si="1"/>
        <v>45</v>
      </c>
      <c r="J33">
        <f t="shared" si="2"/>
        <v>2.1778584392014522E-2</v>
      </c>
      <c r="K33">
        <f t="shared" si="3"/>
        <v>0.296875</v>
      </c>
    </row>
    <row r="34" spans="1:11" x14ac:dyDescent="0.3">
      <c r="A34">
        <v>33</v>
      </c>
      <c r="E34">
        <f>COUNTIF(Выдача!K34,1)+E33</f>
        <v>19</v>
      </c>
      <c r="F34">
        <f>COUNTIF(Выдача!K33,0)+F33</f>
        <v>13</v>
      </c>
      <c r="G34">
        <f t="shared" si="0"/>
        <v>538</v>
      </c>
      <c r="H34">
        <f t="shared" si="1"/>
        <v>45</v>
      </c>
      <c r="J34">
        <f t="shared" si="2"/>
        <v>2.3593466424682408E-2</v>
      </c>
      <c r="K34">
        <f t="shared" si="3"/>
        <v>0.296875</v>
      </c>
    </row>
    <row r="35" spans="1:11" x14ac:dyDescent="0.3">
      <c r="A35">
        <v>34</v>
      </c>
      <c r="E35">
        <f>COUNTIF(Выдача!K35,1)+E34</f>
        <v>19</v>
      </c>
      <c r="F35">
        <f>COUNTIF(Выдача!K34,0)+F34</f>
        <v>14</v>
      </c>
      <c r="G35">
        <f t="shared" si="0"/>
        <v>537</v>
      </c>
      <c r="H35">
        <f t="shared" si="1"/>
        <v>45</v>
      </c>
      <c r="J35">
        <f t="shared" si="2"/>
        <v>2.5408348457350294E-2</v>
      </c>
      <c r="K35">
        <f t="shared" si="3"/>
        <v>0.296875</v>
      </c>
    </row>
    <row r="36" spans="1:11" x14ac:dyDescent="0.3">
      <c r="A36">
        <v>35</v>
      </c>
      <c r="E36">
        <f>COUNTIF(Выдача!K36,1)+E35</f>
        <v>19</v>
      </c>
      <c r="F36">
        <f>COUNTIF(Выдача!K35,0)+F35</f>
        <v>15</v>
      </c>
      <c r="G36">
        <f t="shared" si="0"/>
        <v>536</v>
      </c>
      <c r="H36">
        <f t="shared" si="1"/>
        <v>45</v>
      </c>
      <c r="J36">
        <f t="shared" si="2"/>
        <v>2.722323049001818E-2</v>
      </c>
      <c r="K36">
        <f t="shared" si="3"/>
        <v>0.296875</v>
      </c>
    </row>
    <row r="37" spans="1:11" x14ac:dyDescent="0.3">
      <c r="A37">
        <v>36</v>
      </c>
      <c r="E37">
        <f>COUNTIF(Выдача!K37,1)+E36</f>
        <v>19</v>
      </c>
      <c r="F37">
        <f>COUNTIF(Выдача!K36,0)+F36</f>
        <v>16</v>
      </c>
      <c r="G37">
        <f t="shared" si="0"/>
        <v>535</v>
      </c>
      <c r="H37">
        <f t="shared" si="1"/>
        <v>45</v>
      </c>
      <c r="J37">
        <f t="shared" si="2"/>
        <v>2.9038112522686066E-2</v>
      </c>
      <c r="K37">
        <f t="shared" si="3"/>
        <v>0.296875</v>
      </c>
    </row>
    <row r="38" spans="1:11" x14ac:dyDescent="0.3">
      <c r="A38">
        <v>37</v>
      </c>
      <c r="E38">
        <f>COUNTIF(Выдача!K38,1)+E37</f>
        <v>19</v>
      </c>
      <c r="F38">
        <f>COUNTIF(Выдача!K37,0)+F37</f>
        <v>17</v>
      </c>
      <c r="G38">
        <f t="shared" si="0"/>
        <v>534</v>
      </c>
      <c r="H38">
        <f t="shared" si="1"/>
        <v>45</v>
      </c>
      <c r="J38">
        <f t="shared" si="2"/>
        <v>3.0852994555353952E-2</v>
      </c>
      <c r="K38">
        <f t="shared" si="3"/>
        <v>0.296875</v>
      </c>
    </row>
    <row r="39" spans="1:11" x14ac:dyDescent="0.3">
      <c r="A39">
        <v>38</v>
      </c>
      <c r="E39">
        <f>COUNTIF(Выдача!K39,1)+E38</f>
        <v>19</v>
      </c>
      <c r="F39">
        <f>COUNTIF(Выдача!K38,0)+F38</f>
        <v>18</v>
      </c>
      <c r="G39">
        <f t="shared" si="0"/>
        <v>533</v>
      </c>
      <c r="H39">
        <f t="shared" si="1"/>
        <v>45</v>
      </c>
      <c r="J39">
        <f t="shared" si="2"/>
        <v>3.2667876588021727E-2</v>
      </c>
      <c r="K39">
        <f t="shared" si="3"/>
        <v>0.296875</v>
      </c>
    </row>
    <row r="40" spans="1:11" x14ac:dyDescent="0.3">
      <c r="A40">
        <v>39</v>
      </c>
      <c r="E40">
        <f>COUNTIF(Выдача!K40,1)+E39</f>
        <v>19</v>
      </c>
      <c r="F40">
        <f>COUNTIF(Выдача!K39,0)+F39</f>
        <v>19</v>
      </c>
      <c r="G40">
        <f t="shared" si="0"/>
        <v>532</v>
      </c>
      <c r="H40">
        <f t="shared" si="1"/>
        <v>45</v>
      </c>
      <c r="J40">
        <f t="shared" si="2"/>
        <v>3.4482758620689613E-2</v>
      </c>
      <c r="K40">
        <f t="shared" si="3"/>
        <v>0.296875</v>
      </c>
    </row>
    <row r="41" spans="1:11" x14ac:dyDescent="0.3">
      <c r="A41">
        <v>40</v>
      </c>
      <c r="E41">
        <f>COUNTIF(Выдача!K41,1)+E40</f>
        <v>19</v>
      </c>
      <c r="F41">
        <f>COUNTIF(Выдача!K40,0)+F40</f>
        <v>20</v>
      </c>
      <c r="G41">
        <f t="shared" si="0"/>
        <v>531</v>
      </c>
      <c r="H41">
        <f t="shared" si="1"/>
        <v>45</v>
      </c>
      <c r="J41">
        <f t="shared" si="2"/>
        <v>3.6297640653357499E-2</v>
      </c>
      <c r="K41">
        <f t="shared" si="3"/>
        <v>0.296875</v>
      </c>
    </row>
    <row r="42" spans="1:11" x14ac:dyDescent="0.3">
      <c r="A42">
        <v>41</v>
      </c>
      <c r="E42">
        <f>COUNTIF(Выдача!K42,1)+E41</f>
        <v>19</v>
      </c>
      <c r="F42">
        <f>COUNTIF(Выдача!K41,0)+F41</f>
        <v>21</v>
      </c>
      <c r="G42">
        <f t="shared" si="0"/>
        <v>530</v>
      </c>
      <c r="H42">
        <f t="shared" si="1"/>
        <v>45</v>
      </c>
      <c r="J42">
        <f t="shared" si="2"/>
        <v>3.8112522686025385E-2</v>
      </c>
      <c r="K42">
        <f t="shared" si="3"/>
        <v>0.296875</v>
      </c>
    </row>
    <row r="43" spans="1:11" x14ac:dyDescent="0.3">
      <c r="A43">
        <v>42</v>
      </c>
      <c r="E43">
        <f>COUNTIF(Выдача!K43,1)+E42</f>
        <v>19</v>
      </c>
      <c r="F43">
        <f>COUNTIF(Выдача!K42,0)+F42</f>
        <v>22</v>
      </c>
      <c r="G43">
        <f t="shared" si="0"/>
        <v>529</v>
      </c>
      <c r="H43">
        <f t="shared" si="1"/>
        <v>45</v>
      </c>
      <c r="J43">
        <f t="shared" si="2"/>
        <v>3.9927404718693271E-2</v>
      </c>
      <c r="K43">
        <f t="shared" si="3"/>
        <v>0.296875</v>
      </c>
    </row>
    <row r="44" spans="1:11" x14ac:dyDescent="0.3">
      <c r="A44">
        <v>43</v>
      </c>
      <c r="E44">
        <f>COUNTIF(Выдача!K44,1)+E43</f>
        <v>19</v>
      </c>
      <c r="F44">
        <f>COUNTIF(Выдача!K43,0)+F43</f>
        <v>23</v>
      </c>
      <c r="G44">
        <f t="shared" si="0"/>
        <v>528</v>
      </c>
      <c r="H44">
        <f t="shared" si="1"/>
        <v>45</v>
      </c>
      <c r="J44">
        <f t="shared" si="2"/>
        <v>4.1742286751361157E-2</v>
      </c>
      <c r="K44">
        <f t="shared" si="3"/>
        <v>0.296875</v>
      </c>
    </row>
    <row r="45" spans="1:11" x14ac:dyDescent="0.3">
      <c r="A45">
        <v>44</v>
      </c>
      <c r="E45">
        <f>COUNTIF(Выдача!K45,1)+E44</f>
        <v>19</v>
      </c>
      <c r="F45">
        <f>COUNTIF(Выдача!K44,0)+F44</f>
        <v>24</v>
      </c>
      <c r="G45">
        <f t="shared" si="0"/>
        <v>527</v>
      </c>
      <c r="H45">
        <f t="shared" si="1"/>
        <v>45</v>
      </c>
      <c r="J45">
        <f t="shared" si="2"/>
        <v>4.3557168784029043E-2</v>
      </c>
      <c r="K45">
        <f t="shared" si="3"/>
        <v>0.296875</v>
      </c>
    </row>
    <row r="46" spans="1:11" x14ac:dyDescent="0.3">
      <c r="A46">
        <v>45</v>
      </c>
      <c r="E46">
        <f>COUNTIF(Выдача!K46,1)+E45</f>
        <v>19</v>
      </c>
      <c r="F46">
        <f>COUNTIF(Выдача!K45,0)+F45</f>
        <v>25</v>
      </c>
      <c r="G46">
        <f t="shared" si="0"/>
        <v>526</v>
      </c>
      <c r="H46">
        <f t="shared" si="1"/>
        <v>45</v>
      </c>
      <c r="J46">
        <f t="shared" si="2"/>
        <v>4.5372050816696929E-2</v>
      </c>
      <c r="K46">
        <f t="shared" si="3"/>
        <v>0.296875</v>
      </c>
    </row>
    <row r="47" spans="1:11" x14ac:dyDescent="0.3">
      <c r="A47">
        <v>46</v>
      </c>
      <c r="E47">
        <f>COUNTIF(Выдача!K47,1)+E46</f>
        <v>19</v>
      </c>
      <c r="F47">
        <f>COUNTIF(Выдача!K46,0)+F46</f>
        <v>26</v>
      </c>
      <c r="G47">
        <f t="shared" si="0"/>
        <v>525</v>
      </c>
      <c r="H47">
        <f t="shared" si="1"/>
        <v>45</v>
      </c>
      <c r="J47">
        <f t="shared" si="2"/>
        <v>4.7186932849364815E-2</v>
      </c>
      <c r="K47">
        <f t="shared" si="3"/>
        <v>0.296875</v>
      </c>
    </row>
    <row r="48" spans="1:11" x14ac:dyDescent="0.3">
      <c r="A48">
        <v>47</v>
      </c>
      <c r="E48">
        <f>COUNTIF(Выдача!K48,1)+E47</f>
        <v>19</v>
      </c>
      <c r="F48">
        <f>COUNTIF(Выдача!K47,0)+F47</f>
        <v>27</v>
      </c>
      <c r="G48">
        <f t="shared" si="0"/>
        <v>524</v>
      </c>
      <c r="H48">
        <f t="shared" si="1"/>
        <v>45</v>
      </c>
      <c r="J48">
        <f t="shared" si="2"/>
        <v>4.9001814882032702E-2</v>
      </c>
      <c r="K48">
        <f t="shared" si="3"/>
        <v>0.296875</v>
      </c>
    </row>
    <row r="49" spans="1:11" x14ac:dyDescent="0.3">
      <c r="A49">
        <v>48</v>
      </c>
      <c r="E49">
        <f>COUNTIF(Выдача!K49,1)+E48</f>
        <v>19</v>
      </c>
      <c r="F49">
        <f>COUNTIF(Выдача!K48,0)+F48</f>
        <v>28</v>
      </c>
      <c r="G49">
        <f t="shared" si="0"/>
        <v>523</v>
      </c>
      <c r="H49">
        <f t="shared" si="1"/>
        <v>45</v>
      </c>
      <c r="J49">
        <f t="shared" si="2"/>
        <v>5.0816696914700588E-2</v>
      </c>
      <c r="K49">
        <f t="shared" si="3"/>
        <v>0.296875</v>
      </c>
    </row>
    <row r="50" spans="1:11" x14ac:dyDescent="0.3">
      <c r="A50">
        <v>49</v>
      </c>
      <c r="E50">
        <f>COUNTIF(Выдача!K50,1)+E49</f>
        <v>19</v>
      </c>
      <c r="F50">
        <f>COUNTIF(Выдача!K49,0)+F49</f>
        <v>29</v>
      </c>
      <c r="G50">
        <f t="shared" si="0"/>
        <v>522</v>
      </c>
      <c r="H50">
        <f t="shared" si="1"/>
        <v>45</v>
      </c>
      <c r="J50">
        <f t="shared" si="2"/>
        <v>5.2631578947368474E-2</v>
      </c>
      <c r="K50">
        <f t="shared" si="3"/>
        <v>0.296875</v>
      </c>
    </row>
    <row r="51" spans="1:11" x14ac:dyDescent="0.3">
      <c r="E51">
        <f>COUNTIF(Выдача!K51,1)+E50</f>
        <v>19</v>
      </c>
      <c r="F51">
        <f>COUNTIF(Выдача!K50,0)+F50</f>
        <v>30</v>
      </c>
      <c r="G51">
        <f t="shared" si="0"/>
        <v>521</v>
      </c>
      <c r="H51">
        <f t="shared" si="1"/>
        <v>45</v>
      </c>
      <c r="J51">
        <f t="shared" si="2"/>
        <v>5.4446460980036249E-2</v>
      </c>
      <c r="K51">
        <f t="shared" si="3"/>
        <v>0.296875</v>
      </c>
    </row>
    <row r="52" spans="1:11" x14ac:dyDescent="0.3">
      <c r="E52">
        <f>COUNTIF(Выдача!K52,1)+E51</f>
        <v>19</v>
      </c>
      <c r="F52">
        <f>COUNTIF(Выдача!K51,0)+F51</f>
        <v>31</v>
      </c>
      <c r="G52">
        <f t="shared" si="0"/>
        <v>520</v>
      </c>
      <c r="H52">
        <f t="shared" si="1"/>
        <v>45</v>
      </c>
      <c r="J52">
        <f t="shared" si="2"/>
        <v>5.6261343012704135E-2</v>
      </c>
      <c r="K52">
        <f t="shared" si="3"/>
        <v>0.296875</v>
      </c>
    </row>
    <row r="53" spans="1:11" x14ac:dyDescent="0.3">
      <c r="E53">
        <f>COUNTIF(Выдача!K53,1)+E52</f>
        <v>19</v>
      </c>
      <c r="F53">
        <f>COUNTIF(Выдача!K52,0)+F52</f>
        <v>32</v>
      </c>
      <c r="G53">
        <f t="shared" si="0"/>
        <v>519</v>
      </c>
      <c r="H53">
        <f t="shared" si="1"/>
        <v>45</v>
      </c>
      <c r="J53">
        <f t="shared" si="2"/>
        <v>5.8076225045372021E-2</v>
      </c>
      <c r="K53">
        <f t="shared" si="3"/>
        <v>0.296875</v>
      </c>
    </row>
    <row r="54" spans="1:11" x14ac:dyDescent="0.3">
      <c r="E54">
        <f>COUNTIF(Выдача!K54,1)+E53</f>
        <v>19</v>
      </c>
      <c r="F54">
        <f>COUNTIF(Выдача!K53,0)+F53</f>
        <v>33</v>
      </c>
      <c r="G54">
        <f t="shared" si="0"/>
        <v>518</v>
      </c>
      <c r="H54">
        <f t="shared" si="1"/>
        <v>45</v>
      </c>
      <c r="J54">
        <f t="shared" si="2"/>
        <v>5.9891107078039907E-2</v>
      </c>
      <c r="K54">
        <f t="shared" si="3"/>
        <v>0.296875</v>
      </c>
    </row>
    <row r="55" spans="1:11" x14ac:dyDescent="0.3">
      <c r="E55">
        <f>COUNTIF(Выдача!K55,1)+E54</f>
        <v>19</v>
      </c>
      <c r="F55">
        <f>COUNTIF(Выдача!K54,0)+F54</f>
        <v>34</v>
      </c>
      <c r="G55">
        <f t="shared" si="0"/>
        <v>517</v>
      </c>
      <c r="H55">
        <f t="shared" si="1"/>
        <v>45</v>
      </c>
      <c r="J55">
        <f t="shared" si="2"/>
        <v>6.1705989110707793E-2</v>
      </c>
      <c r="K55">
        <f t="shared" si="3"/>
        <v>0.296875</v>
      </c>
    </row>
    <row r="56" spans="1:11" x14ac:dyDescent="0.3">
      <c r="E56">
        <f>COUNTIF(Выдача!K56,1)+E55</f>
        <v>19</v>
      </c>
      <c r="F56">
        <f>COUNTIF(Выдача!K55,0)+F55</f>
        <v>35</v>
      </c>
      <c r="G56">
        <f t="shared" si="0"/>
        <v>516</v>
      </c>
      <c r="H56">
        <f t="shared" si="1"/>
        <v>45</v>
      </c>
      <c r="J56">
        <f t="shared" si="2"/>
        <v>6.3520871143375679E-2</v>
      </c>
      <c r="K56">
        <f t="shared" si="3"/>
        <v>0.296875</v>
      </c>
    </row>
    <row r="57" spans="1:11" x14ac:dyDescent="0.3">
      <c r="E57">
        <f>COUNTIF(Выдача!K57,1)+E56</f>
        <v>19</v>
      </c>
      <c r="F57">
        <f>COUNTIF(Выдача!K56,0)+F56</f>
        <v>36</v>
      </c>
      <c r="G57">
        <f t="shared" si="0"/>
        <v>515</v>
      </c>
      <c r="H57">
        <f t="shared" si="1"/>
        <v>45</v>
      </c>
      <c r="J57">
        <f t="shared" si="2"/>
        <v>6.5335753176043565E-2</v>
      </c>
      <c r="K57">
        <f t="shared" si="3"/>
        <v>0.296875</v>
      </c>
    </row>
    <row r="58" spans="1:11" x14ac:dyDescent="0.3">
      <c r="E58">
        <f>COUNTIF(Выдача!K58,1)+E57</f>
        <v>19</v>
      </c>
      <c r="F58">
        <f>COUNTIF(Выдача!K57,0)+F57</f>
        <v>37</v>
      </c>
      <c r="G58">
        <f t="shared" si="0"/>
        <v>514</v>
      </c>
      <c r="H58">
        <f t="shared" si="1"/>
        <v>45</v>
      </c>
      <c r="J58">
        <f t="shared" si="2"/>
        <v>6.7150635208711451E-2</v>
      </c>
      <c r="K58">
        <f t="shared" si="3"/>
        <v>0.296875</v>
      </c>
    </row>
    <row r="59" spans="1:11" x14ac:dyDescent="0.3">
      <c r="E59">
        <f>COUNTIF(Выдача!K59,1)+E58</f>
        <v>19</v>
      </c>
      <c r="F59">
        <f>COUNTIF(Выдача!K58,0)+F58</f>
        <v>38</v>
      </c>
      <c r="G59">
        <f t="shared" si="0"/>
        <v>513</v>
      </c>
      <c r="H59">
        <f t="shared" si="1"/>
        <v>45</v>
      </c>
      <c r="J59">
        <f t="shared" si="2"/>
        <v>6.8965517241379337E-2</v>
      </c>
      <c r="K59">
        <f t="shared" si="3"/>
        <v>0.296875</v>
      </c>
    </row>
    <row r="60" spans="1:11" x14ac:dyDescent="0.3">
      <c r="E60">
        <f>COUNTIF(Выдача!K60,1)+E59</f>
        <v>19</v>
      </c>
      <c r="F60">
        <f>COUNTIF(Выдача!K59,0)+F59</f>
        <v>39</v>
      </c>
      <c r="G60">
        <f t="shared" si="0"/>
        <v>512</v>
      </c>
      <c r="H60">
        <f t="shared" si="1"/>
        <v>45</v>
      </c>
      <c r="J60">
        <f t="shared" si="2"/>
        <v>7.0780399274047223E-2</v>
      </c>
      <c r="K60">
        <f t="shared" si="3"/>
        <v>0.296875</v>
      </c>
    </row>
    <row r="61" spans="1:11" x14ac:dyDescent="0.3">
      <c r="E61">
        <f>COUNTIF(Выдача!K61,1)+E60</f>
        <v>19</v>
      </c>
      <c r="F61">
        <f>COUNTIF(Выдача!K60,0)+F60</f>
        <v>40</v>
      </c>
      <c r="G61">
        <f t="shared" si="0"/>
        <v>511</v>
      </c>
      <c r="H61">
        <f t="shared" si="1"/>
        <v>45</v>
      </c>
      <c r="J61">
        <f t="shared" si="2"/>
        <v>7.2595281306715109E-2</v>
      </c>
      <c r="K61">
        <f t="shared" si="3"/>
        <v>0.296875</v>
      </c>
    </row>
    <row r="62" spans="1:11" x14ac:dyDescent="0.3">
      <c r="E62">
        <f>COUNTIF(Выдача!K62,1)+E61</f>
        <v>19</v>
      </c>
      <c r="F62">
        <f>COUNTIF(Выдача!K61,0)+F61</f>
        <v>41</v>
      </c>
      <c r="G62">
        <f t="shared" si="0"/>
        <v>510</v>
      </c>
      <c r="H62">
        <f t="shared" si="1"/>
        <v>45</v>
      </c>
      <c r="J62">
        <f t="shared" si="2"/>
        <v>7.4410163339382995E-2</v>
      </c>
      <c r="K62">
        <f t="shared" si="3"/>
        <v>0.296875</v>
      </c>
    </row>
    <row r="63" spans="1:11" x14ac:dyDescent="0.3">
      <c r="E63">
        <f>COUNTIF(Выдача!K63,1)+E62</f>
        <v>19</v>
      </c>
      <c r="F63">
        <f>COUNTIF(Выдача!K62,0)+F62</f>
        <v>42</v>
      </c>
      <c r="G63">
        <f t="shared" si="0"/>
        <v>509</v>
      </c>
      <c r="H63">
        <f t="shared" si="1"/>
        <v>45</v>
      </c>
      <c r="J63">
        <f t="shared" si="2"/>
        <v>7.622504537205077E-2</v>
      </c>
      <c r="K63">
        <f t="shared" si="3"/>
        <v>0.296875</v>
      </c>
    </row>
    <row r="64" spans="1:11" x14ac:dyDescent="0.3">
      <c r="E64">
        <f>COUNTIF(Выдача!K64,1)+E63</f>
        <v>20</v>
      </c>
      <c r="F64">
        <f>COUNTIF(Выдача!K63,0)+F63</f>
        <v>43</v>
      </c>
      <c r="G64">
        <f t="shared" si="0"/>
        <v>508</v>
      </c>
      <c r="H64">
        <f t="shared" si="1"/>
        <v>44</v>
      </c>
      <c r="J64">
        <f t="shared" si="2"/>
        <v>7.8039927404718656E-2</v>
      </c>
      <c r="K64">
        <f t="shared" si="3"/>
        <v>0.3125</v>
      </c>
    </row>
    <row r="65" spans="5:11" x14ac:dyDescent="0.3">
      <c r="E65">
        <f>COUNTIF(Выдача!K65,1)+E64</f>
        <v>20</v>
      </c>
      <c r="F65">
        <f>COUNTIF(Выдача!K64,0)+F64</f>
        <v>43</v>
      </c>
      <c r="G65">
        <f t="shared" si="0"/>
        <v>508</v>
      </c>
      <c r="H65">
        <f t="shared" si="1"/>
        <v>44</v>
      </c>
      <c r="J65">
        <f t="shared" si="2"/>
        <v>7.8039927404718656E-2</v>
      </c>
      <c r="K65">
        <f t="shared" si="3"/>
        <v>0.3125</v>
      </c>
    </row>
    <row r="66" spans="5:11" x14ac:dyDescent="0.3">
      <c r="E66">
        <f>COUNTIF(Выдача!K66,1)+E65</f>
        <v>21</v>
      </c>
      <c r="F66">
        <f>COUNTIF(Выдача!K65,0)+F65</f>
        <v>44</v>
      </c>
      <c r="G66">
        <f t="shared" si="0"/>
        <v>507</v>
      </c>
      <c r="H66">
        <f t="shared" si="1"/>
        <v>43</v>
      </c>
      <c r="J66">
        <f t="shared" si="2"/>
        <v>7.9854809437386542E-2</v>
      </c>
      <c r="K66">
        <f t="shared" si="3"/>
        <v>0.328125</v>
      </c>
    </row>
    <row r="67" spans="5:11" x14ac:dyDescent="0.3">
      <c r="E67">
        <f>COUNTIF(Выдача!K67,1)+E66</f>
        <v>22</v>
      </c>
      <c r="F67">
        <f>COUNTIF(Выдача!K66,0)+F66</f>
        <v>44</v>
      </c>
      <c r="G67">
        <f t="shared" ref="G67:G130" si="4">551-F67</f>
        <v>507</v>
      </c>
      <c r="H67">
        <f t="shared" ref="H67:H130" si="5">64-E67</f>
        <v>42</v>
      </c>
      <c r="J67">
        <f t="shared" ref="J67:J130" si="6">1-G67/(G67+F67)</f>
        <v>7.9854809437386542E-2</v>
      </c>
      <c r="K67">
        <f t="shared" ref="K67:K130" si="7">E67/(E67+H67)</f>
        <v>0.34375</v>
      </c>
    </row>
    <row r="68" spans="5:11" x14ac:dyDescent="0.3">
      <c r="E68">
        <f>COUNTIF(Выдача!K68,1)+E67</f>
        <v>22</v>
      </c>
      <c r="F68">
        <f>COUNTIF(Выдача!K67,0)+F67</f>
        <v>44</v>
      </c>
      <c r="G68">
        <f t="shared" si="4"/>
        <v>507</v>
      </c>
      <c r="H68">
        <f t="shared" si="5"/>
        <v>42</v>
      </c>
      <c r="J68">
        <f t="shared" si="6"/>
        <v>7.9854809437386542E-2</v>
      </c>
      <c r="K68">
        <f t="shared" si="7"/>
        <v>0.34375</v>
      </c>
    </row>
    <row r="69" spans="5:11" x14ac:dyDescent="0.3">
      <c r="E69">
        <f>COUNTIF(Выдача!K69,1)+E68</f>
        <v>23</v>
      </c>
      <c r="F69">
        <f>COUNTIF(Выдача!K68,0)+F68</f>
        <v>45</v>
      </c>
      <c r="G69">
        <f t="shared" si="4"/>
        <v>506</v>
      </c>
      <c r="H69">
        <f t="shared" si="5"/>
        <v>41</v>
      </c>
      <c r="J69">
        <f t="shared" si="6"/>
        <v>8.1669691470054429E-2</v>
      </c>
      <c r="K69">
        <f t="shared" si="7"/>
        <v>0.359375</v>
      </c>
    </row>
    <row r="70" spans="5:11" x14ac:dyDescent="0.3">
      <c r="E70">
        <f>COUNTIF(Выдача!K70,1)+E69</f>
        <v>24</v>
      </c>
      <c r="F70">
        <f>COUNTIF(Выдача!K69,0)+F69</f>
        <v>45</v>
      </c>
      <c r="G70">
        <f t="shared" si="4"/>
        <v>506</v>
      </c>
      <c r="H70">
        <f t="shared" si="5"/>
        <v>40</v>
      </c>
      <c r="J70">
        <f t="shared" si="6"/>
        <v>8.1669691470054429E-2</v>
      </c>
      <c r="K70">
        <f t="shared" si="7"/>
        <v>0.375</v>
      </c>
    </row>
    <row r="71" spans="5:11" x14ac:dyDescent="0.3">
      <c r="E71">
        <f>COUNTIF(Выдача!K71,1)+E70</f>
        <v>25</v>
      </c>
      <c r="F71">
        <f>COUNTIF(Выдача!K70,0)+F70</f>
        <v>45</v>
      </c>
      <c r="G71">
        <f t="shared" si="4"/>
        <v>506</v>
      </c>
      <c r="H71">
        <f t="shared" si="5"/>
        <v>39</v>
      </c>
      <c r="J71">
        <f t="shared" si="6"/>
        <v>8.1669691470054429E-2</v>
      </c>
      <c r="K71">
        <f t="shared" si="7"/>
        <v>0.390625</v>
      </c>
    </row>
    <row r="72" spans="5:11" x14ac:dyDescent="0.3">
      <c r="E72">
        <f>COUNTIF(Выдача!K72,1)+E71</f>
        <v>25</v>
      </c>
      <c r="F72">
        <f>COUNTIF(Выдача!K71,0)+F71</f>
        <v>45</v>
      </c>
      <c r="G72">
        <f t="shared" si="4"/>
        <v>506</v>
      </c>
      <c r="H72">
        <f t="shared" si="5"/>
        <v>39</v>
      </c>
      <c r="J72">
        <f t="shared" si="6"/>
        <v>8.1669691470054429E-2</v>
      </c>
      <c r="K72">
        <f t="shared" si="7"/>
        <v>0.390625</v>
      </c>
    </row>
    <row r="73" spans="5:11" x14ac:dyDescent="0.3">
      <c r="E73">
        <f>COUNTIF(Выдача!K73,1)+E72</f>
        <v>25</v>
      </c>
      <c r="F73">
        <f>COUNTIF(Выдача!K72,0)+F72</f>
        <v>46</v>
      </c>
      <c r="G73">
        <f t="shared" si="4"/>
        <v>505</v>
      </c>
      <c r="H73">
        <f t="shared" si="5"/>
        <v>39</v>
      </c>
      <c r="J73">
        <f t="shared" si="6"/>
        <v>8.3484573502722315E-2</v>
      </c>
      <c r="K73">
        <f t="shared" si="7"/>
        <v>0.390625</v>
      </c>
    </row>
    <row r="74" spans="5:11" x14ac:dyDescent="0.3">
      <c r="E74">
        <f>COUNTIF(Выдача!K74,1)+E73</f>
        <v>26</v>
      </c>
      <c r="F74">
        <f>COUNTIF(Выдача!K73,0)+F73</f>
        <v>47</v>
      </c>
      <c r="G74">
        <f t="shared" si="4"/>
        <v>504</v>
      </c>
      <c r="H74">
        <f t="shared" si="5"/>
        <v>38</v>
      </c>
      <c r="J74">
        <f t="shared" si="6"/>
        <v>8.5299455535390201E-2</v>
      </c>
      <c r="K74">
        <f t="shared" si="7"/>
        <v>0.40625</v>
      </c>
    </row>
    <row r="75" spans="5:11" x14ac:dyDescent="0.3">
      <c r="E75">
        <f>COUNTIF(Выдача!K75,1)+E74</f>
        <v>26</v>
      </c>
      <c r="F75">
        <f>COUNTIF(Выдача!K74,0)+F74</f>
        <v>47</v>
      </c>
      <c r="G75">
        <f t="shared" si="4"/>
        <v>504</v>
      </c>
      <c r="H75">
        <f t="shared" si="5"/>
        <v>38</v>
      </c>
      <c r="J75">
        <f t="shared" si="6"/>
        <v>8.5299455535390201E-2</v>
      </c>
      <c r="K75">
        <f t="shared" si="7"/>
        <v>0.40625</v>
      </c>
    </row>
    <row r="76" spans="5:11" x14ac:dyDescent="0.3">
      <c r="E76">
        <f>COUNTIF(Выдача!K76,1)+E75</f>
        <v>27</v>
      </c>
      <c r="F76">
        <f>COUNTIF(Выдача!K75,0)+F75</f>
        <v>48</v>
      </c>
      <c r="G76">
        <f t="shared" si="4"/>
        <v>503</v>
      </c>
      <c r="H76">
        <f t="shared" si="5"/>
        <v>37</v>
      </c>
      <c r="J76">
        <f t="shared" si="6"/>
        <v>8.7114337568058087E-2</v>
      </c>
      <c r="K76">
        <f t="shared" si="7"/>
        <v>0.421875</v>
      </c>
    </row>
    <row r="77" spans="5:11" x14ac:dyDescent="0.3">
      <c r="E77">
        <f>COUNTIF(Выдача!K77,1)+E76</f>
        <v>27</v>
      </c>
      <c r="F77">
        <f>COUNTIF(Выдача!K76,0)+F76</f>
        <v>48</v>
      </c>
      <c r="G77">
        <f t="shared" si="4"/>
        <v>503</v>
      </c>
      <c r="H77">
        <f t="shared" si="5"/>
        <v>37</v>
      </c>
      <c r="J77">
        <f t="shared" si="6"/>
        <v>8.7114337568058087E-2</v>
      </c>
      <c r="K77">
        <f t="shared" si="7"/>
        <v>0.421875</v>
      </c>
    </row>
    <row r="78" spans="5:11" x14ac:dyDescent="0.3">
      <c r="E78">
        <f>COUNTIF(Выдача!K78,1)+E77</f>
        <v>28</v>
      </c>
      <c r="F78">
        <f>COUNTIF(Выдача!K77,0)+F77</f>
        <v>49</v>
      </c>
      <c r="G78">
        <f t="shared" si="4"/>
        <v>502</v>
      </c>
      <c r="H78">
        <f t="shared" si="5"/>
        <v>36</v>
      </c>
      <c r="J78">
        <f t="shared" si="6"/>
        <v>8.8929219600725973E-2</v>
      </c>
      <c r="K78">
        <f t="shared" si="7"/>
        <v>0.4375</v>
      </c>
    </row>
    <row r="79" spans="5:11" x14ac:dyDescent="0.3">
      <c r="E79">
        <f>COUNTIF(Выдача!K79,1)+E78</f>
        <v>28</v>
      </c>
      <c r="F79">
        <f>COUNTIF(Выдача!K78,0)+F78</f>
        <v>49</v>
      </c>
      <c r="G79">
        <f t="shared" si="4"/>
        <v>502</v>
      </c>
      <c r="H79">
        <f t="shared" si="5"/>
        <v>36</v>
      </c>
      <c r="J79">
        <f t="shared" si="6"/>
        <v>8.8929219600725973E-2</v>
      </c>
      <c r="K79">
        <f t="shared" si="7"/>
        <v>0.4375</v>
      </c>
    </row>
    <row r="80" spans="5:11" x14ac:dyDescent="0.3">
      <c r="E80">
        <f>COUNTIF(Выдача!K80,1)+E79</f>
        <v>28</v>
      </c>
      <c r="F80">
        <f>COUNTIF(Выдача!K79,0)+F79</f>
        <v>50</v>
      </c>
      <c r="G80">
        <f t="shared" si="4"/>
        <v>501</v>
      </c>
      <c r="H80">
        <f t="shared" si="5"/>
        <v>36</v>
      </c>
      <c r="J80">
        <f t="shared" si="6"/>
        <v>9.0744101633393859E-2</v>
      </c>
      <c r="K80">
        <f t="shared" si="7"/>
        <v>0.4375</v>
      </c>
    </row>
    <row r="81" spans="5:11" x14ac:dyDescent="0.3">
      <c r="E81">
        <f>COUNTIF(Выдача!K81,1)+E80</f>
        <v>28</v>
      </c>
      <c r="F81">
        <f>COUNTIF(Выдача!K80,0)+F80</f>
        <v>51</v>
      </c>
      <c r="G81">
        <f t="shared" si="4"/>
        <v>500</v>
      </c>
      <c r="H81">
        <f t="shared" si="5"/>
        <v>36</v>
      </c>
      <c r="J81">
        <f t="shared" si="6"/>
        <v>9.2558983666061745E-2</v>
      </c>
      <c r="K81">
        <f t="shared" si="7"/>
        <v>0.4375</v>
      </c>
    </row>
    <row r="82" spans="5:11" x14ac:dyDescent="0.3">
      <c r="E82">
        <f>COUNTIF(Выдача!K82,1)+E81</f>
        <v>28</v>
      </c>
      <c r="F82">
        <f>COUNTIF(Выдача!K81,0)+F81</f>
        <v>52</v>
      </c>
      <c r="G82">
        <f t="shared" si="4"/>
        <v>499</v>
      </c>
      <c r="H82">
        <f t="shared" si="5"/>
        <v>36</v>
      </c>
      <c r="J82">
        <f t="shared" si="6"/>
        <v>9.4373865698729631E-2</v>
      </c>
      <c r="K82">
        <f t="shared" si="7"/>
        <v>0.4375</v>
      </c>
    </row>
    <row r="83" spans="5:11" x14ac:dyDescent="0.3">
      <c r="E83">
        <f>COUNTIF(Выдача!K83,1)+E82</f>
        <v>28</v>
      </c>
      <c r="F83">
        <f>COUNTIF(Выдача!K82,0)+F82</f>
        <v>53</v>
      </c>
      <c r="G83">
        <f t="shared" si="4"/>
        <v>498</v>
      </c>
      <c r="H83">
        <f t="shared" si="5"/>
        <v>36</v>
      </c>
      <c r="J83">
        <f t="shared" si="6"/>
        <v>9.6188747731397406E-2</v>
      </c>
      <c r="K83">
        <f t="shared" si="7"/>
        <v>0.4375</v>
      </c>
    </row>
    <row r="84" spans="5:11" x14ac:dyDescent="0.3">
      <c r="E84">
        <f>COUNTIF(Выдача!K84,1)+E83</f>
        <v>28</v>
      </c>
      <c r="F84">
        <f>COUNTIF(Выдача!K83,0)+F83</f>
        <v>54</v>
      </c>
      <c r="G84">
        <f t="shared" si="4"/>
        <v>497</v>
      </c>
      <c r="H84">
        <f t="shared" si="5"/>
        <v>36</v>
      </c>
      <c r="J84">
        <f t="shared" si="6"/>
        <v>9.8003629764065292E-2</v>
      </c>
      <c r="K84">
        <f t="shared" si="7"/>
        <v>0.4375</v>
      </c>
    </row>
    <row r="85" spans="5:11" x14ac:dyDescent="0.3">
      <c r="E85">
        <f>COUNTIF(Выдача!K85,1)+E84</f>
        <v>29</v>
      </c>
      <c r="F85">
        <f>COUNTIF(Выдача!K84,0)+F84</f>
        <v>55</v>
      </c>
      <c r="G85">
        <f t="shared" si="4"/>
        <v>496</v>
      </c>
      <c r="H85">
        <f t="shared" si="5"/>
        <v>35</v>
      </c>
      <c r="J85">
        <f t="shared" si="6"/>
        <v>9.9818511796733178E-2</v>
      </c>
      <c r="K85">
        <f t="shared" si="7"/>
        <v>0.453125</v>
      </c>
    </row>
    <row r="86" spans="5:11" x14ac:dyDescent="0.3">
      <c r="E86">
        <f>COUNTIF(Выдача!K86,1)+E85</f>
        <v>29</v>
      </c>
      <c r="F86">
        <f>COUNTIF(Выдача!K85,0)+F85</f>
        <v>55</v>
      </c>
      <c r="G86">
        <f t="shared" si="4"/>
        <v>496</v>
      </c>
      <c r="H86">
        <f t="shared" si="5"/>
        <v>35</v>
      </c>
      <c r="J86">
        <f t="shared" si="6"/>
        <v>9.9818511796733178E-2</v>
      </c>
      <c r="K86">
        <f t="shared" si="7"/>
        <v>0.453125</v>
      </c>
    </row>
    <row r="87" spans="5:11" x14ac:dyDescent="0.3">
      <c r="E87">
        <f>COUNTIF(Выдача!K87,1)+E86</f>
        <v>30</v>
      </c>
      <c r="F87">
        <f>COUNTIF(Выдача!K86,0)+F86</f>
        <v>56</v>
      </c>
      <c r="G87">
        <f t="shared" si="4"/>
        <v>495</v>
      </c>
      <c r="H87">
        <f t="shared" si="5"/>
        <v>34</v>
      </c>
      <c r="J87">
        <f t="shared" si="6"/>
        <v>0.10163339382940106</v>
      </c>
      <c r="K87">
        <f t="shared" si="7"/>
        <v>0.46875</v>
      </c>
    </row>
    <row r="88" spans="5:11" x14ac:dyDescent="0.3">
      <c r="E88">
        <f>COUNTIF(Выдача!K88,1)+E87</f>
        <v>30</v>
      </c>
      <c r="F88">
        <f>COUNTIF(Выдача!K87,0)+F87</f>
        <v>56</v>
      </c>
      <c r="G88">
        <f t="shared" si="4"/>
        <v>495</v>
      </c>
      <c r="H88">
        <f t="shared" si="5"/>
        <v>34</v>
      </c>
      <c r="J88">
        <f t="shared" si="6"/>
        <v>0.10163339382940106</v>
      </c>
      <c r="K88">
        <f t="shared" si="7"/>
        <v>0.46875</v>
      </c>
    </row>
    <row r="89" spans="5:11" x14ac:dyDescent="0.3">
      <c r="E89">
        <f>COUNTIF(Выдача!K89,1)+E88</f>
        <v>31</v>
      </c>
      <c r="F89">
        <f>COUNTIF(Выдача!K88,0)+F88</f>
        <v>57</v>
      </c>
      <c r="G89">
        <f t="shared" si="4"/>
        <v>494</v>
      </c>
      <c r="H89">
        <f t="shared" si="5"/>
        <v>33</v>
      </c>
      <c r="J89">
        <f t="shared" si="6"/>
        <v>0.10344827586206895</v>
      </c>
      <c r="K89">
        <f t="shared" si="7"/>
        <v>0.484375</v>
      </c>
    </row>
    <row r="90" spans="5:11" x14ac:dyDescent="0.3">
      <c r="E90">
        <f>COUNTIF(Выдача!K90,1)+E89</f>
        <v>31</v>
      </c>
      <c r="F90">
        <f>COUNTIF(Выдача!K89,0)+F89</f>
        <v>57</v>
      </c>
      <c r="G90">
        <f t="shared" si="4"/>
        <v>494</v>
      </c>
      <c r="H90">
        <f t="shared" si="5"/>
        <v>33</v>
      </c>
      <c r="J90">
        <f t="shared" si="6"/>
        <v>0.10344827586206895</v>
      </c>
      <c r="K90">
        <f t="shared" si="7"/>
        <v>0.484375</v>
      </c>
    </row>
    <row r="91" spans="5:11" x14ac:dyDescent="0.3">
      <c r="E91">
        <f>COUNTIF(Выдача!K91,1)+E90</f>
        <v>31</v>
      </c>
      <c r="F91">
        <f>COUNTIF(Выдача!K90,0)+F90</f>
        <v>58</v>
      </c>
      <c r="G91">
        <f t="shared" si="4"/>
        <v>493</v>
      </c>
      <c r="H91">
        <f t="shared" si="5"/>
        <v>33</v>
      </c>
      <c r="J91">
        <f t="shared" si="6"/>
        <v>0.10526315789473684</v>
      </c>
      <c r="K91">
        <f t="shared" si="7"/>
        <v>0.484375</v>
      </c>
    </row>
    <row r="92" spans="5:11" x14ac:dyDescent="0.3">
      <c r="E92">
        <f>COUNTIF(Выдача!K92,1)+E91</f>
        <v>31</v>
      </c>
      <c r="F92">
        <f>COUNTIF(Выдача!K91,0)+F91</f>
        <v>59</v>
      </c>
      <c r="G92">
        <f t="shared" si="4"/>
        <v>492</v>
      </c>
      <c r="H92">
        <f t="shared" si="5"/>
        <v>33</v>
      </c>
      <c r="J92">
        <f t="shared" si="6"/>
        <v>0.10707803992740472</v>
      </c>
      <c r="K92">
        <f t="shared" si="7"/>
        <v>0.484375</v>
      </c>
    </row>
    <row r="93" spans="5:11" x14ac:dyDescent="0.3">
      <c r="E93">
        <f>COUNTIF(Выдача!K93,1)+E92</f>
        <v>31</v>
      </c>
      <c r="F93">
        <f>COUNTIF(Выдача!K92,0)+F92</f>
        <v>60</v>
      </c>
      <c r="G93">
        <f t="shared" si="4"/>
        <v>491</v>
      </c>
      <c r="H93">
        <f t="shared" si="5"/>
        <v>33</v>
      </c>
      <c r="J93">
        <f t="shared" si="6"/>
        <v>0.10889292196007261</v>
      </c>
      <c r="K93">
        <f t="shared" si="7"/>
        <v>0.484375</v>
      </c>
    </row>
    <row r="94" spans="5:11" x14ac:dyDescent="0.3">
      <c r="E94">
        <f>COUNTIF(Выдача!K94,1)+E93</f>
        <v>31</v>
      </c>
      <c r="F94">
        <f>COUNTIF(Выдача!K93,0)+F93</f>
        <v>61</v>
      </c>
      <c r="G94">
        <f t="shared" si="4"/>
        <v>490</v>
      </c>
      <c r="H94">
        <f t="shared" si="5"/>
        <v>33</v>
      </c>
      <c r="J94">
        <f t="shared" si="6"/>
        <v>0.11070780399274049</v>
      </c>
      <c r="K94">
        <f t="shared" si="7"/>
        <v>0.484375</v>
      </c>
    </row>
    <row r="95" spans="5:11" x14ac:dyDescent="0.3">
      <c r="E95">
        <f>COUNTIF(Выдача!K95,1)+E94</f>
        <v>31</v>
      </c>
      <c r="F95">
        <f>COUNTIF(Выдача!K94,0)+F94</f>
        <v>62</v>
      </c>
      <c r="G95">
        <f t="shared" si="4"/>
        <v>489</v>
      </c>
      <c r="H95">
        <f t="shared" si="5"/>
        <v>33</v>
      </c>
      <c r="J95">
        <f t="shared" si="6"/>
        <v>0.11252268602540838</v>
      </c>
      <c r="K95">
        <f t="shared" si="7"/>
        <v>0.484375</v>
      </c>
    </row>
    <row r="96" spans="5:11" x14ac:dyDescent="0.3">
      <c r="E96">
        <f>COUNTIF(Выдача!K96,1)+E95</f>
        <v>31</v>
      </c>
      <c r="F96">
        <f>COUNTIF(Выдача!K95,0)+F95</f>
        <v>63</v>
      </c>
      <c r="G96">
        <f t="shared" si="4"/>
        <v>488</v>
      </c>
      <c r="H96">
        <f t="shared" si="5"/>
        <v>33</v>
      </c>
      <c r="J96">
        <f t="shared" si="6"/>
        <v>0.11433756805807627</v>
      </c>
      <c r="K96">
        <f t="shared" si="7"/>
        <v>0.484375</v>
      </c>
    </row>
    <row r="97" spans="5:11" x14ac:dyDescent="0.3">
      <c r="E97">
        <f>COUNTIF(Выдача!K97,1)+E96</f>
        <v>31</v>
      </c>
      <c r="F97">
        <f>COUNTIF(Выдача!K96,0)+F96</f>
        <v>64</v>
      </c>
      <c r="G97">
        <f t="shared" si="4"/>
        <v>487</v>
      </c>
      <c r="H97">
        <f t="shared" si="5"/>
        <v>33</v>
      </c>
      <c r="J97">
        <f t="shared" si="6"/>
        <v>0.11615245009074415</v>
      </c>
      <c r="K97">
        <f t="shared" si="7"/>
        <v>0.484375</v>
      </c>
    </row>
    <row r="98" spans="5:11" x14ac:dyDescent="0.3">
      <c r="E98">
        <f>COUNTIF(Выдача!K98,1)+E97</f>
        <v>31</v>
      </c>
      <c r="F98">
        <f>COUNTIF(Выдача!K97,0)+F97</f>
        <v>65</v>
      </c>
      <c r="G98">
        <f t="shared" si="4"/>
        <v>486</v>
      </c>
      <c r="H98">
        <f t="shared" si="5"/>
        <v>33</v>
      </c>
      <c r="J98">
        <f t="shared" si="6"/>
        <v>0.11796733212341193</v>
      </c>
      <c r="K98">
        <f t="shared" si="7"/>
        <v>0.484375</v>
      </c>
    </row>
    <row r="99" spans="5:11" x14ac:dyDescent="0.3">
      <c r="E99">
        <f>COUNTIF(Выдача!K99,1)+E98</f>
        <v>31</v>
      </c>
      <c r="F99">
        <f>COUNTIF(Выдача!K98,0)+F98</f>
        <v>66</v>
      </c>
      <c r="G99">
        <f t="shared" si="4"/>
        <v>485</v>
      </c>
      <c r="H99">
        <f t="shared" si="5"/>
        <v>33</v>
      </c>
      <c r="J99">
        <f t="shared" si="6"/>
        <v>0.11978221415607981</v>
      </c>
      <c r="K99">
        <f t="shared" si="7"/>
        <v>0.484375</v>
      </c>
    </row>
    <row r="100" spans="5:11" x14ac:dyDescent="0.3">
      <c r="E100">
        <f>COUNTIF(Выдача!K100,1)+E99</f>
        <v>31</v>
      </c>
      <c r="F100">
        <f>COUNTIF(Выдача!K99,0)+F99</f>
        <v>67</v>
      </c>
      <c r="G100">
        <f t="shared" si="4"/>
        <v>484</v>
      </c>
      <c r="H100">
        <f t="shared" si="5"/>
        <v>33</v>
      </c>
      <c r="J100">
        <f t="shared" si="6"/>
        <v>0.1215970961887477</v>
      </c>
      <c r="K100">
        <f t="shared" si="7"/>
        <v>0.484375</v>
      </c>
    </row>
    <row r="101" spans="5:11" x14ac:dyDescent="0.3">
      <c r="E101">
        <f>COUNTIF(Выдача!K101,1)+E100</f>
        <v>31</v>
      </c>
      <c r="F101">
        <f>COUNTIF(Выдача!K100,0)+F100</f>
        <v>68</v>
      </c>
      <c r="G101">
        <f t="shared" si="4"/>
        <v>483</v>
      </c>
      <c r="H101">
        <f t="shared" si="5"/>
        <v>33</v>
      </c>
      <c r="J101">
        <f t="shared" si="6"/>
        <v>0.12341197822141559</v>
      </c>
      <c r="K101">
        <f t="shared" si="7"/>
        <v>0.484375</v>
      </c>
    </row>
    <row r="102" spans="5:11" x14ac:dyDescent="0.3">
      <c r="E102">
        <f>COUNTIF(Выдача!K102,1)+E101</f>
        <v>31</v>
      </c>
      <c r="F102">
        <f>COUNTIF(Выдача!K101,0)+F101</f>
        <v>69</v>
      </c>
      <c r="G102">
        <f t="shared" si="4"/>
        <v>482</v>
      </c>
      <c r="H102">
        <f t="shared" si="5"/>
        <v>33</v>
      </c>
      <c r="J102">
        <f t="shared" si="6"/>
        <v>0.12522686025408347</v>
      </c>
      <c r="K102">
        <f t="shared" si="7"/>
        <v>0.484375</v>
      </c>
    </row>
    <row r="103" spans="5:11" x14ac:dyDescent="0.3">
      <c r="E103">
        <f>COUNTIF(Выдача!K103,1)+E102</f>
        <v>32</v>
      </c>
      <c r="F103">
        <f>COUNTIF(Выдача!K102,0)+F102</f>
        <v>70</v>
      </c>
      <c r="G103">
        <f t="shared" si="4"/>
        <v>481</v>
      </c>
      <c r="H103">
        <f t="shared" si="5"/>
        <v>32</v>
      </c>
      <c r="J103">
        <f t="shared" si="6"/>
        <v>0.12704174228675136</v>
      </c>
      <c r="K103">
        <f t="shared" si="7"/>
        <v>0.5</v>
      </c>
    </row>
    <row r="104" spans="5:11" x14ac:dyDescent="0.3">
      <c r="E104">
        <f>COUNTIF(Выдача!K104,1)+E103</f>
        <v>32</v>
      </c>
      <c r="F104">
        <f>COUNTIF(Выдача!K103,0)+F103</f>
        <v>70</v>
      </c>
      <c r="G104">
        <f t="shared" si="4"/>
        <v>481</v>
      </c>
      <c r="H104">
        <f t="shared" si="5"/>
        <v>32</v>
      </c>
      <c r="J104">
        <f t="shared" si="6"/>
        <v>0.12704174228675136</v>
      </c>
      <c r="K104">
        <f t="shared" si="7"/>
        <v>0.5</v>
      </c>
    </row>
    <row r="105" spans="5:11" x14ac:dyDescent="0.3">
      <c r="E105">
        <f>COUNTIF(Выдача!K105,1)+E104</f>
        <v>32</v>
      </c>
      <c r="F105">
        <f>COUNTIF(Выдача!K104,0)+F104</f>
        <v>71</v>
      </c>
      <c r="G105">
        <f t="shared" si="4"/>
        <v>480</v>
      </c>
      <c r="H105">
        <f t="shared" si="5"/>
        <v>32</v>
      </c>
      <c r="J105">
        <f t="shared" si="6"/>
        <v>0.12885662431941924</v>
      </c>
      <c r="K105">
        <f t="shared" si="7"/>
        <v>0.5</v>
      </c>
    </row>
    <row r="106" spans="5:11" x14ac:dyDescent="0.3">
      <c r="E106">
        <f>COUNTIF(Выдача!K106,1)+E105</f>
        <v>32</v>
      </c>
      <c r="F106">
        <f>COUNTIF(Выдача!K105,0)+F105</f>
        <v>72</v>
      </c>
      <c r="G106">
        <f t="shared" si="4"/>
        <v>479</v>
      </c>
      <c r="H106">
        <f t="shared" si="5"/>
        <v>32</v>
      </c>
      <c r="J106">
        <f t="shared" si="6"/>
        <v>0.13067150635208713</v>
      </c>
      <c r="K106">
        <f t="shared" si="7"/>
        <v>0.5</v>
      </c>
    </row>
    <row r="107" spans="5:11" x14ac:dyDescent="0.3">
      <c r="E107">
        <f>COUNTIF(Выдача!K107,1)+E106</f>
        <v>33</v>
      </c>
      <c r="F107">
        <f>COUNTIF(Выдача!K106,0)+F106</f>
        <v>73</v>
      </c>
      <c r="G107">
        <f t="shared" si="4"/>
        <v>478</v>
      </c>
      <c r="H107">
        <f t="shared" si="5"/>
        <v>31</v>
      </c>
      <c r="J107">
        <f t="shared" si="6"/>
        <v>0.13248638838475502</v>
      </c>
      <c r="K107">
        <f t="shared" si="7"/>
        <v>0.515625</v>
      </c>
    </row>
    <row r="108" spans="5:11" x14ac:dyDescent="0.3">
      <c r="E108">
        <f>COUNTIF(Выдача!K108,1)+E107</f>
        <v>34</v>
      </c>
      <c r="F108">
        <f>COUNTIF(Выдача!K107,0)+F107</f>
        <v>73</v>
      </c>
      <c r="G108">
        <f t="shared" si="4"/>
        <v>478</v>
      </c>
      <c r="H108">
        <f t="shared" si="5"/>
        <v>30</v>
      </c>
      <c r="J108">
        <f t="shared" si="6"/>
        <v>0.13248638838475502</v>
      </c>
      <c r="K108">
        <f t="shared" si="7"/>
        <v>0.53125</v>
      </c>
    </row>
    <row r="109" spans="5:11" x14ac:dyDescent="0.3">
      <c r="E109">
        <f>COUNTIF(Выдача!K109,1)+E108</f>
        <v>34</v>
      </c>
      <c r="F109">
        <f>COUNTIF(Выдача!K108,0)+F108</f>
        <v>73</v>
      </c>
      <c r="G109">
        <f t="shared" si="4"/>
        <v>478</v>
      </c>
      <c r="H109">
        <f t="shared" si="5"/>
        <v>30</v>
      </c>
      <c r="J109">
        <f t="shared" si="6"/>
        <v>0.13248638838475502</v>
      </c>
      <c r="K109">
        <f t="shared" si="7"/>
        <v>0.53125</v>
      </c>
    </row>
    <row r="110" spans="5:11" x14ac:dyDescent="0.3">
      <c r="E110">
        <f>COUNTIF(Выдача!K110,1)+E109</f>
        <v>34</v>
      </c>
      <c r="F110">
        <f>COUNTIF(Выдача!K109,0)+F109</f>
        <v>74</v>
      </c>
      <c r="G110">
        <f t="shared" si="4"/>
        <v>477</v>
      </c>
      <c r="H110">
        <f t="shared" si="5"/>
        <v>30</v>
      </c>
      <c r="J110">
        <f t="shared" si="6"/>
        <v>0.1343012704174229</v>
      </c>
      <c r="K110">
        <f t="shared" si="7"/>
        <v>0.53125</v>
      </c>
    </row>
    <row r="111" spans="5:11" x14ac:dyDescent="0.3">
      <c r="E111">
        <f>COUNTIF(Выдача!K111,1)+E110</f>
        <v>34</v>
      </c>
      <c r="F111">
        <f>COUNTIF(Выдача!K110,0)+F110</f>
        <v>75</v>
      </c>
      <c r="G111">
        <f t="shared" si="4"/>
        <v>476</v>
      </c>
      <c r="H111">
        <f t="shared" si="5"/>
        <v>30</v>
      </c>
      <c r="J111">
        <f t="shared" si="6"/>
        <v>0.13611615245009079</v>
      </c>
      <c r="K111">
        <f t="shared" si="7"/>
        <v>0.53125</v>
      </c>
    </row>
    <row r="112" spans="5:11" x14ac:dyDescent="0.3">
      <c r="E112">
        <f>COUNTIF(Выдача!K112,1)+E111</f>
        <v>34</v>
      </c>
      <c r="F112">
        <f>COUNTIF(Выдача!K111,0)+F111</f>
        <v>76</v>
      </c>
      <c r="G112">
        <f t="shared" si="4"/>
        <v>475</v>
      </c>
      <c r="H112">
        <f t="shared" si="5"/>
        <v>30</v>
      </c>
      <c r="J112">
        <f t="shared" si="6"/>
        <v>0.13793103448275867</v>
      </c>
      <c r="K112">
        <f t="shared" si="7"/>
        <v>0.53125</v>
      </c>
    </row>
    <row r="113" spans="5:11" x14ac:dyDescent="0.3">
      <c r="E113">
        <f>COUNTIF(Выдача!K113,1)+E112</f>
        <v>34</v>
      </c>
      <c r="F113">
        <f>COUNTIF(Выдача!K112,0)+F112</f>
        <v>77</v>
      </c>
      <c r="G113">
        <f t="shared" si="4"/>
        <v>474</v>
      </c>
      <c r="H113">
        <f t="shared" si="5"/>
        <v>30</v>
      </c>
      <c r="J113">
        <f t="shared" si="6"/>
        <v>0.13974591651542645</v>
      </c>
      <c r="K113">
        <f t="shared" si="7"/>
        <v>0.53125</v>
      </c>
    </row>
    <row r="114" spans="5:11" x14ac:dyDescent="0.3">
      <c r="E114">
        <f>COUNTIF(Выдача!K114,1)+E113</f>
        <v>34</v>
      </c>
      <c r="F114">
        <f>COUNTIF(Выдача!K113,0)+F113</f>
        <v>78</v>
      </c>
      <c r="G114">
        <f t="shared" si="4"/>
        <v>473</v>
      </c>
      <c r="H114">
        <f t="shared" si="5"/>
        <v>30</v>
      </c>
      <c r="J114">
        <f t="shared" si="6"/>
        <v>0.14156079854809434</v>
      </c>
      <c r="K114">
        <f t="shared" si="7"/>
        <v>0.53125</v>
      </c>
    </row>
    <row r="115" spans="5:11" x14ac:dyDescent="0.3">
      <c r="E115">
        <f>COUNTIF(Выдача!K115,1)+E114</f>
        <v>34</v>
      </c>
      <c r="F115">
        <f>COUNTIF(Выдача!K114,0)+F114</f>
        <v>79</v>
      </c>
      <c r="G115">
        <f t="shared" si="4"/>
        <v>472</v>
      </c>
      <c r="H115">
        <f t="shared" si="5"/>
        <v>30</v>
      </c>
      <c r="J115">
        <f t="shared" si="6"/>
        <v>0.14337568058076222</v>
      </c>
      <c r="K115">
        <f t="shared" si="7"/>
        <v>0.53125</v>
      </c>
    </row>
    <row r="116" spans="5:11" x14ac:dyDescent="0.3">
      <c r="E116">
        <f>COUNTIF(Выдача!K116,1)+E115</f>
        <v>35</v>
      </c>
      <c r="F116">
        <f>COUNTIF(Выдача!K115,0)+F115</f>
        <v>80</v>
      </c>
      <c r="G116">
        <f t="shared" si="4"/>
        <v>471</v>
      </c>
      <c r="H116">
        <f t="shared" si="5"/>
        <v>29</v>
      </c>
      <c r="J116">
        <f t="shared" si="6"/>
        <v>0.14519056261343011</v>
      </c>
      <c r="K116">
        <f t="shared" si="7"/>
        <v>0.546875</v>
      </c>
    </row>
    <row r="117" spans="5:11" x14ac:dyDescent="0.3">
      <c r="E117">
        <f>COUNTIF(Выдача!K117,1)+E116</f>
        <v>36</v>
      </c>
      <c r="F117">
        <f>COUNTIF(Выдача!K116,0)+F116</f>
        <v>80</v>
      </c>
      <c r="G117">
        <f t="shared" si="4"/>
        <v>471</v>
      </c>
      <c r="H117">
        <f t="shared" si="5"/>
        <v>28</v>
      </c>
      <c r="J117">
        <f t="shared" si="6"/>
        <v>0.14519056261343011</v>
      </c>
      <c r="K117">
        <f t="shared" si="7"/>
        <v>0.5625</v>
      </c>
    </row>
    <row r="118" spans="5:11" x14ac:dyDescent="0.3">
      <c r="E118">
        <f>COUNTIF(Выдача!K118,1)+E117</f>
        <v>36</v>
      </c>
      <c r="F118">
        <f>COUNTIF(Выдача!K117,0)+F117</f>
        <v>80</v>
      </c>
      <c r="G118">
        <f t="shared" si="4"/>
        <v>471</v>
      </c>
      <c r="H118">
        <f t="shared" si="5"/>
        <v>28</v>
      </c>
      <c r="J118">
        <f t="shared" si="6"/>
        <v>0.14519056261343011</v>
      </c>
      <c r="K118">
        <f t="shared" si="7"/>
        <v>0.5625</v>
      </c>
    </row>
    <row r="119" spans="5:11" x14ac:dyDescent="0.3">
      <c r="E119">
        <f>COUNTIF(Выдача!K119,1)+E118</f>
        <v>36</v>
      </c>
      <c r="F119">
        <f>COUNTIF(Выдача!K118,0)+F118</f>
        <v>81</v>
      </c>
      <c r="G119">
        <f t="shared" si="4"/>
        <v>470</v>
      </c>
      <c r="H119">
        <f t="shared" si="5"/>
        <v>28</v>
      </c>
      <c r="J119">
        <f t="shared" si="6"/>
        <v>0.14700544464609799</v>
      </c>
      <c r="K119">
        <f t="shared" si="7"/>
        <v>0.5625</v>
      </c>
    </row>
    <row r="120" spans="5:11" x14ac:dyDescent="0.3">
      <c r="E120">
        <f>COUNTIF(Выдача!K120,1)+E119</f>
        <v>36</v>
      </c>
      <c r="F120">
        <f>COUNTIF(Выдача!K119,0)+F119</f>
        <v>82</v>
      </c>
      <c r="G120">
        <f t="shared" si="4"/>
        <v>469</v>
      </c>
      <c r="H120">
        <f t="shared" si="5"/>
        <v>28</v>
      </c>
      <c r="J120">
        <f t="shared" si="6"/>
        <v>0.14882032667876588</v>
      </c>
      <c r="K120">
        <f t="shared" si="7"/>
        <v>0.5625</v>
      </c>
    </row>
    <row r="121" spans="5:11" x14ac:dyDescent="0.3">
      <c r="E121">
        <f>COUNTIF(Выдача!K121,1)+E120</f>
        <v>36</v>
      </c>
      <c r="F121">
        <f>COUNTIF(Выдача!K120,0)+F120</f>
        <v>83</v>
      </c>
      <c r="G121">
        <f t="shared" si="4"/>
        <v>468</v>
      </c>
      <c r="H121">
        <f t="shared" si="5"/>
        <v>28</v>
      </c>
      <c r="J121">
        <f t="shared" si="6"/>
        <v>0.15063520871143377</v>
      </c>
      <c r="K121">
        <f t="shared" si="7"/>
        <v>0.5625</v>
      </c>
    </row>
    <row r="122" spans="5:11" x14ac:dyDescent="0.3">
      <c r="E122">
        <f>COUNTIF(Выдача!K122,1)+E121</f>
        <v>36</v>
      </c>
      <c r="F122">
        <f>COUNTIF(Выдача!K121,0)+F121</f>
        <v>84</v>
      </c>
      <c r="G122">
        <f t="shared" si="4"/>
        <v>467</v>
      </c>
      <c r="H122">
        <f t="shared" si="5"/>
        <v>28</v>
      </c>
      <c r="J122">
        <f t="shared" si="6"/>
        <v>0.15245009074410165</v>
      </c>
      <c r="K122">
        <f t="shared" si="7"/>
        <v>0.5625</v>
      </c>
    </row>
    <row r="123" spans="5:11" x14ac:dyDescent="0.3">
      <c r="E123">
        <f>COUNTIF(Выдача!K123,1)+E122</f>
        <v>36</v>
      </c>
      <c r="F123">
        <f>COUNTIF(Выдача!K122,0)+F122</f>
        <v>85</v>
      </c>
      <c r="G123">
        <f t="shared" si="4"/>
        <v>466</v>
      </c>
      <c r="H123">
        <f t="shared" si="5"/>
        <v>28</v>
      </c>
      <c r="J123">
        <f t="shared" si="6"/>
        <v>0.15426497277676954</v>
      </c>
      <c r="K123">
        <f t="shared" si="7"/>
        <v>0.5625</v>
      </c>
    </row>
    <row r="124" spans="5:11" x14ac:dyDescent="0.3">
      <c r="E124">
        <f>COUNTIF(Выдача!K124,1)+E123</f>
        <v>36</v>
      </c>
      <c r="F124">
        <f>COUNTIF(Выдача!K123,0)+F123</f>
        <v>86</v>
      </c>
      <c r="G124">
        <f t="shared" si="4"/>
        <v>465</v>
      </c>
      <c r="H124">
        <f t="shared" si="5"/>
        <v>28</v>
      </c>
      <c r="J124">
        <f t="shared" si="6"/>
        <v>0.15607985480943742</v>
      </c>
      <c r="K124">
        <f t="shared" si="7"/>
        <v>0.5625</v>
      </c>
    </row>
    <row r="125" spans="5:11" x14ac:dyDescent="0.3">
      <c r="E125">
        <f>COUNTIF(Выдача!K125,1)+E124</f>
        <v>36</v>
      </c>
      <c r="F125">
        <f>COUNTIF(Выдача!K124,0)+F124</f>
        <v>87</v>
      </c>
      <c r="G125">
        <f t="shared" si="4"/>
        <v>464</v>
      </c>
      <c r="H125">
        <f t="shared" si="5"/>
        <v>28</v>
      </c>
      <c r="J125">
        <f t="shared" si="6"/>
        <v>0.15789473684210531</v>
      </c>
      <c r="K125">
        <f t="shared" si="7"/>
        <v>0.5625</v>
      </c>
    </row>
    <row r="126" spans="5:11" x14ac:dyDescent="0.3">
      <c r="E126">
        <f>COUNTIF(Выдача!K126,1)+E125</f>
        <v>36</v>
      </c>
      <c r="F126">
        <f>COUNTIF(Выдача!K125,0)+F125</f>
        <v>88</v>
      </c>
      <c r="G126">
        <f t="shared" si="4"/>
        <v>463</v>
      </c>
      <c r="H126">
        <f t="shared" si="5"/>
        <v>28</v>
      </c>
      <c r="J126">
        <f t="shared" si="6"/>
        <v>0.15970961887477308</v>
      </c>
      <c r="K126">
        <f t="shared" si="7"/>
        <v>0.5625</v>
      </c>
    </row>
    <row r="127" spans="5:11" x14ac:dyDescent="0.3">
      <c r="E127">
        <f>COUNTIF(Выдача!K127,1)+E126</f>
        <v>36</v>
      </c>
      <c r="F127">
        <f>COUNTIF(Выдача!K126,0)+F126</f>
        <v>89</v>
      </c>
      <c r="G127">
        <f t="shared" si="4"/>
        <v>462</v>
      </c>
      <c r="H127">
        <f t="shared" si="5"/>
        <v>28</v>
      </c>
      <c r="J127">
        <f t="shared" si="6"/>
        <v>0.16152450090744097</v>
      </c>
      <c r="K127">
        <f t="shared" si="7"/>
        <v>0.5625</v>
      </c>
    </row>
    <row r="128" spans="5:11" x14ac:dyDescent="0.3">
      <c r="E128">
        <f>COUNTIF(Выдача!K128,1)+E127</f>
        <v>36</v>
      </c>
      <c r="F128">
        <f>COUNTIF(Выдача!K127,0)+F127</f>
        <v>90</v>
      </c>
      <c r="G128">
        <f t="shared" si="4"/>
        <v>461</v>
      </c>
      <c r="H128">
        <f t="shared" si="5"/>
        <v>28</v>
      </c>
      <c r="J128">
        <f t="shared" si="6"/>
        <v>0.16333938294010886</v>
      </c>
      <c r="K128">
        <f t="shared" si="7"/>
        <v>0.5625</v>
      </c>
    </row>
    <row r="129" spans="5:11" x14ac:dyDescent="0.3">
      <c r="E129">
        <f>COUNTIF(Выдача!K129,1)+E128</f>
        <v>36</v>
      </c>
      <c r="F129">
        <f>COUNTIF(Выдача!K128,0)+F128</f>
        <v>91</v>
      </c>
      <c r="G129">
        <f t="shared" si="4"/>
        <v>460</v>
      </c>
      <c r="H129">
        <f t="shared" si="5"/>
        <v>28</v>
      </c>
      <c r="J129">
        <f t="shared" si="6"/>
        <v>0.16515426497277674</v>
      </c>
      <c r="K129">
        <f t="shared" si="7"/>
        <v>0.5625</v>
      </c>
    </row>
    <row r="130" spans="5:11" x14ac:dyDescent="0.3">
      <c r="E130">
        <f>COUNTIF(Выдача!K130,1)+E129</f>
        <v>36</v>
      </c>
      <c r="F130">
        <f>COUNTIF(Выдача!K129,0)+F129</f>
        <v>92</v>
      </c>
      <c r="G130">
        <f t="shared" si="4"/>
        <v>459</v>
      </c>
      <c r="H130">
        <f t="shared" si="5"/>
        <v>28</v>
      </c>
      <c r="J130">
        <f t="shared" si="6"/>
        <v>0.16696914700544463</v>
      </c>
      <c r="K130">
        <f t="shared" si="7"/>
        <v>0.5625</v>
      </c>
    </row>
    <row r="131" spans="5:11" x14ac:dyDescent="0.3">
      <c r="E131">
        <f>COUNTIF(Выдача!K131,1)+E130</f>
        <v>37</v>
      </c>
      <c r="F131">
        <f>COUNTIF(Выдача!K130,0)+F130</f>
        <v>93</v>
      </c>
      <c r="G131">
        <f t="shared" ref="G131:G194" si="8">551-F131</f>
        <v>458</v>
      </c>
      <c r="H131">
        <f t="shared" ref="H131:H194" si="9">64-E131</f>
        <v>27</v>
      </c>
      <c r="J131">
        <f t="shared" ref="J131:J194" si="10">1-G131/(G131+F131)</f>
        <v>0.16878402903811252</v>
      </c>
      <c r="K131">
        <f t="shared" ref="K131:K194" si="11">E131/(E131+H131)</f>
        <v>0.578125</v>
      </c>
    </row>
    <row r="132" spans="5:11" x14ac:dyDescent="0.3">
      <c r="E132">
        <f>COUNTIF(Выдача!K132,1)+E131</f>
        <v>37</v>
      </c>
      <c r="F132">
        <f>COUNTIF(Выдача!K131,0)+F131</f>
        <v>93</v>
      </c>
      <c r="G132">
        <f t="shared" si="8"/>
        <v>458</v>
      </c>
      <c r="H132">
        <f t="shared" si="9"/>
        <v>27</v>
      </c>
      <c r="J132">
        <f t="shared" si="10"/>
        <v>0.16878402903811252</v>
      </c>
      <c r="K132">
        <f t="shared" si="11"/>
        <v>0.578125</v>
      </c>
    </row>
    <row r="133" spans="5:11" x14ac:dyDescent="0.3">
      <c r="E133">
        <f>COUNTIF(Выдача!K133,1)+E132</f>
        <v>37</v>
      </c>
      <c r="F133">
        <f>COUNTIF(Выдача!K132,0)+F132</f>
        <v>94</v>
      </c>
      <c r="G133">
        <f t="shared" si="8"/>
        <v>457</v>
      </c>
      <c r="H133">
        <f t="shared" si="9"/>
        <v>27</v>
      </c>
      <c r="J133">
        <f t="shared" si="10"/>
        <v>0.1705989110707804</v>
      </c>
      <c r="K133">
        <f t="shared" si="11"/>
        <v>0.578125</v>
      </c>
    </row>
    <row r="134" spans="5:11" x14ac:dyDescent="0.3">
      <c r="E134">
        <f>COUNTIF(Выдача!K134,1)+E133</f>
        <v>37</v>
      </c>
      <c r="F134">
        <f>COUNTIF(Выдача!K133,0)+F133</f>
        <v>95</v>
      </c>
      <c r="G134">
        <f t="shared" si="8"/>
        <v>456</v>
      </c>
      <c r="H134">
        <f t="shared" si="9"/>
        <v>27</v>
      </c>
      <c r="J134">
        <f t="shared" si="10"/>
        <v>0.17241379310344829</v>
      </c>
      <c r="K134">
        <f t="shared" si="11"/>
        <v>0.578125</v>
      </c>
    </row>
    <row r="135" spans="5:11" x14ac:dyDescent="0.3">
      <c r="E135">
        <f>COUNTIF(Выдача!K135,1)+E134</f>
        <v>37</v>
      </c>
      <c r="F135">
        <f>COUNTIF(Выдача!K134,0)+F134</f>
        <v>96</v>
      </c>
      <c r="G135">
        <f t="shared" si="8"/>
        <v>455</v>
      </c>
      <c r="H135">
        <f t="shared" si="9"/>
        <v>27</v>
      </c>
      <c r="J135">
        <f t="shared" si="10"/>
        <v>0.17422867513611617</v>
      </c>
      <c r="K135">
        <f t="shared" si="11"/>
        <v>0.578125</v>
      </c>
    </row>
    <row r="136" spans="5:11" x14ac:dyDescent="0.3">
      <c r="E136">
        <f>COUNTIF(Выдача!K136,1)+E135</f>
        <v>38</v>
      </c>
      <c r="F136">
        <f>COUNTIF(Выдача!K135,0)+F135</f>
        <v>97</v>
      </c>
      <c r="G136">
        <f t="shared" si="8"/>
        <v>454</v>
      </c>
      <c r="H136">
        <f t="shared" si="9"/>
        <v>26</v>
      </c>
      <c r="J136">
        <f t="shared" si="10"/>
        <v>0.17604355716878406</v>
      </c>
      <c r="K136">
        <f t="shared" si="11"/>
        <v>0.59375</v>
      </c>
    </row>
    <row r="137" spans="5:11" x14ac:dyDescent="0.3">
      <c r="E137">
        <f>COUNTIF(Выдача!K137,1)+E136</f>
        <v>39</v>
      </c>
      <c r="F137">
        <f>COUNTIF(Выдача!K136,0)+F136</f>
        <v>97</v>
      </c>
      <c r="G137">
        <f t="shared" si="8"/>
        <v>454</v>
      </c>
      <c r="H137">
        <f t="shared" si="9"/>
        <v>25</v>
      </c>
      <c r="J137">
        <f t="shared" si="10"/>
        <v>0.17604355716878406</v>
      </c>
      <c r="K137">
        <f t="shared" si="11"/>
        <v>0.609375</v>
      </c>
    </row>
    <row r="138" spans="5:11" x14ac:dyDescent="0.3">
      <c r="E138">
        <f>COUNTIF(Выдача!K138,1)+E137</f>
        <v>40</v>
      </c>
      <c r="F138">
        <f>COUNTIF(Выдача!K137,0)+F137</f>
        <v>97</v>
      </c>
      <c r="G138">
        <f t="shared" si="8"/>
        <v>454</v>
      </c>
      <c r="H138">
        <f t="shared" si="9"/>
        <v>24</v>
      </c>
      <c r="J138">
        <f t="shared" si="10"/>
        <v>0.17604355716878406</v>
      </c>
      <c r="K138">
        <f t="shared" si="11"/>
        <v>0.625</v>
      </c>
    </row>
    <row r="139" spans="5:11" x14ac:dyDescent="0.3">
      <c r="E139">
        <f>COUNTIF(Выдача!K139,1)+E138</f>
        <v>40</v>
      </c>
      <c r="F139">
        <f>COUNTIF(Выдача!K138,0)+F138</f>
        <v>97</v>
      </c>
      <c r="G139">
        <f t="shared" si="8"/>
        <v>454</v>
      </c>
      <c r="H139">
        <f t="shared" si="9"/>
        <v>24</v>
      </c>
      <c r="J139">
        <f t="shared" si="10"/>
        <v>0.17604355716878406</v>
      </c>
      <c r="K139">
        <f t="shared" si="11"/>
        <v>0.625</v>
      </c>
    </row>
    <row r="140" spans="5:11" x14ac:dyDescent="0.3">
      <c r="E140">
        <f>COUNTIF(Выдача!K140,1)+E139</f>
        <v>40</v>
      </c>
      <c r="F140">
        <f>COUNTIF(Выдача!K139,0)+F139</f>
        <v>98</v>
      </c>
      <c r="G140">
        <f t="shared" si="8"/>
        <v>453</v>
      </c>
      <c r="H140">
        <f t="shared" si="9"/>
        <v>24</v>
      </c>
      <c r="J140">
        <f t="shared" si="10"/>
        <v>0.17785843920145195</v>
      </c>
      <c r="K140">
        <f t="shared" si="11"/>
        <v>0.625</v>
      </c>
    </row>
    <row r="141" spans="5:11" x14ac:dyDescent="0.3">
      <c r="E141">
        <f>COUNTIF(Выдача!K141,1)+E140</f>
        <v>40</v>
      </c>
      <c r="F141">
        <f>COUNTIF(Выдача!K140,0)+F140</f>
        <v>99</v>
      </c>
      <c r="G141">
        <f t="shared" si="8"/>
        <v>452</v>
      </c>
      <c r="H141">
        <f t="shared" si="9"/>
        <v>24</v>
      </c>
      <c r="J141">
        <f t="shared" si="10"/>
        <v>0.17967332123411983</v>
      </c>
      <c r="K141">
        <f t="shared" si="11"/>
        <v>0.625</v>
      </c>
    </row>
    <row r="142" spans="5:11" x14ac:dyDescent="0.3">
      <c r="E142">
        <f>COUNTIF(Выдача!K142,1)+E141</f>
        <v>40</v>
      </c>
      <c r="F142">
        <f>COUNTIF(Выдача!K141,0)+F141</f>
        <v>100</v>
      </c>
      <c r="G142">
        <f t="shared" si="8"/>
        <v>451</v>
      </c>
      <c r="H142">
        <f t="shared" si="9"/>
        <v>24</v>
      </c>
      <c r="J142">
        <f t="shared" si="10"/>
        <v>0.18148820326678761</v>
      </c>
      <c r="K142">
        <f t="shared" si="11"/>
        <v>0.625</v>
      </c>
    </row>
    <row r="143" spans="5:11" x14ac:dyDescent="0.3">
      <c r="E143">
        <f>COUNTIF(Выдача!K143,1)+E142</f>
        <v>41</v>
      </c>
      <c r="F143">
        <f>COUNTIF(Выдача!K142,0)+F142</f>
        <v>101</v>
      </c>
      <c r="G143">
        <f t="shared" si="8"/>
        <v>450</v>
      </c>
      <c r="H143">
        <f t="shared" si="9"/>
        <v>23</v>
      </c>
      <c r="J143">
        <f t="shared" si="10"/>
        <v>0.18330308529945549</v>
      </c>
      <c r="K143">
        <f t="shared" si="11"/>
        <v>0.640625</v>
      </c>
    </row>
    <row r="144" spans="5:11" x14ac:dyDescent="0.3">
      <c r="E144">
        <f>COUNTIF(Выдача!K144,1)+E143</f>
        <v>41</v>
      </c>
      <c r="F144">
        <f>COUNTIF(Выдача!K143,0)+F143</f>
        <v>101</v>
      </c>
      <c r="G144">
        <f t="shared" si="8"/>
        <v>450</v>
      </c>
      <c r="H144">
        <f t="shared" si="9"/>
        <v>23</v>
      </c>
      <c r="J144">
        <f t="shared" si="10"/>
        <v>0.18330308529945549</v>
      </c>
      <c r="K144">
        <f t="shared" si="11"/>
        <v>0.640625</v>
      </c>
    </row>
    <row r="145" spans="5:11" x14ac:dyDescent="0.3">
      <c r="E145">
        <f>COUNTIF(Выдача!K145,1)+E144</f>
        <v>41</v>
      </c>
      <c r="F145">
        <f>COUNTIF(Выдача!K144,0)+F144</f>
        <v>102</v>
      </c>
      <c r="G145">
        <f t="shared" si="8"/>
        <v>449</v>
      </c>
      <c r="H145">
        <f t="shared" si="9"/>
        <v>23</v>
      </c>
      <c r="J145">
        <f t="shared" si="10"/>
        <v>0.18511796733212338</v>
      </c>
      <c r="K145">
        <f t="shared" si="11"/>
        <v>0.640625</v>
      </c>
    </row>
    <row r="146" spans="5:11" x14ac:dyDescent="0.3">
      <c r="E146">
        <f>COUNTIF(Выдача!K146,1)+E145</f>
        <v>41</v>
      </c>
      <c r="F146">
        <f>COUNTIF(Выдача!K145,0)+F145</f>
        <v>103</v>
      </c>
      <c r="G146">
        <f t="shared" si="8"/>
        <v>448</v>
      </c>
      <c r="H146">
        <f t="shared" si="9"/>
        <v>23</v>
      </c>
      <c r="J146">
        <f t="shared" si="10"/>
        <v>0.18693284936479126</v>
      </c>
      <c r="K146">
        <f t="shared" si="11"/>
        <v>0.640625</v>
      </c>
    </row>
    <row r="147" spans="5:11" x14ac:dyDescent="0.3">
      <c r="E147">
        <f>COUNTIF(Выдача!K147,1)+E146</f>
        <v>41</v>
      </c>
      <c r="F147">
        <f>COUNTIF(Выдача!K146,0)+F146</f>
        <v>104</v>
      </c>
      <c r="G147">
        <f t="shared" si="8"/>
        <v>447</v>
      </c>
      <c r="H147">
        <f t="shared" si="9"/>
        <v>23</v>
      </c>
      <c r="J147">
        <f t="shared" si="10"/>
        <v>0.18874773139745915</v>
      </c>
      <c r="K147">
        <f t="shared" si="11"/>
        <v>0.640625</v>
      </c>
    </row>
    <row r="148" spans="5:11" x14ac:dyDescent="0.3">
      <c r="E148">
        <f>COUNTIF(Выдача!K148,1)+E147</f>
        <v>41</v>
      </c>
      <c r="F148">
        <f>COUNTIF(Выдача!K147,0)+F147</f>
        <v>105</v>
      </c>
      <c r="G148">
        <f t="shared" si="8"/>
        <v>446</v>
      </c>
      <c r="H148">
        <f t="shared" si="9"/>
        <v>23</v>
      </c>
      <c r="J148">
        <f t="shared" si="10"/>
        <v>0.19056261343012704</v>
      </c>
      <c r="K148">
        <f t="shared" si="11"/>
        <v>0.640625</v>
      </c>
    </row>
    <row r="149" spans="5:11" x14ac:dyDescent="0.3">
      <c r="E149">
        <f>COUNTIF(Выдача!K149,1)+E148</f>
        <v>41</v>
      </c>
      <c r="F149">
        <f>COUNTIF(Выдача!K148,0)+F148</f>
        <v>106</v>
      </c>
      <c r="G149">
        <f t="shared" si="8"/>
        <v>445</v>
      </c>
      <c r="H149">
        <f t="shared" si="9"/>
        <v>23</v>
      </c>
      <c r="J149">
        <f t="shared" si="10"/>
        <v>0.19237749546279492</v>
      </c>
      <c r="K149">
        <f t="shared" si="11"/>
        <v>0.640625</v>
      </c>
    </row>
    <row r="150" spans="5:11" x14ac:dyDescent="0.3">
      <c r="E150">
        <f>COUNTIF(Выдача!K150,1)+E149</f>
        <v>41</v>
      </c>
      <c r="F150">
        <f>COUNTIF(Выдача!K149,0)+F149</f>
        <v>107</v>
      </c>
      <c r="G150">
        <f t="shared" si="8"/>
        <v>444</v>
      </c>
      <c r="H150">
        <f t="shared" si="9"/>
        <v>23</v>
      </c>
      <c r="J150">
        <f t="shared" si="10"/>
        <v>0.19419237749546281</v>
      </c>
      <c r="K150">
        <f t="shared" si="11"/>
        <v>0.640625</v>
      </c>
    </row>
    <row r="151" spans="5:11" x14ac:dyDescent="0.3">
      <c r="E151">
        <f>COUNTIF(Выдача!K151,1)+E150</f>
        <v>41</v>
      </c>
      <c r="F151">
        <f>COUNTIF(Выдача!K150,0)+F150</f>
        <v>108</v>
      </c>
      <c r="G151">
        <f t="shared" si="8"/>
        <v>443</v>
      </c>
      <c r="H151">
        <f t="shared" si="9"/>
        <v>23</v>
      </c>
      <c r="J151">
        <f t="shared" si="10"/>
        <v>0.1960072595281307</v>
      </c>
      <c r="K151">
        <f t="shared" si="11"/>
        <v>0.640625</v>
      </c>
    </row>
    <row r="152" spans="5:11" x14ac:dyDescent="0.3">
      <c r="E152">
        <f>COUNTIF(Выдача!K152,1)+E151</f>
        <v>41</v>
      </c>
      <c r="F152">
        <f>COUNTIF(Выдача!K151,0)+F151</f>
        <v>109</v>
      </c>
      <c r="G152">
        <f t="shared" si="8"/>
        <v>442</v>
      </c>
      <c r="H152">
        <f t="shared" si="9"/>
        <v>23</v>
      </c>
      <c r="J152">
        <f t="shared" si="10"/>
        <v>0.19782214156079858</v>
      </c>
      <c r="K152">
        <f t="shared" si="11"/>
        <v>0.640625</v>
      </c>
    </row>
    <row r="153" spans="5:11" x14ac:dyDescent="0.3">
      <c r="E153">
        <f>COUNTIF(Выдача!K153,1)+E152</f>
        <v>41</v>
      </c>
      <c r="F153">
        <f>COUNTIF(Выдача!K152,0)+F152</f>
        <v>110</v>
      </c>
      <c r="G153">
        <f t="shared" si="8"/>
        <v>441</v>
      </c>
      <c r="H153">
        <f t="shared" si="9"/>
        <v>23</v>
      </c>
      <c r="J153">
        <f t="shared" si="10"/>
        <v>0.19963702359346647</v>
      </c>
      <c r="K153">
        <f t="shared" si="11"/>
        <v>0.640625</v>
      </c>
    </row>
    <row r="154" spans="5:11" x14ac:dyDescent="0.3">
      <c r="E154">
        <f>COUNTIF(Выдача!K154,1)+E153</f>
        <v>41</v>
      </c>
      <c r="F154">
        <f>COUNTIF(Выдача!K153,0)+F153</f>
        <v>111</v>
      </c>
      <c r="G154">
        <f t="shared" si="8"/>
        <v>440</v>
      </c>
      <c r="H154">
        <f t="shared" si="9"/>
        <v>23</v>
      </c>
      <c r="J154">
        <f t="shared" si="10"/>
        <v>0.20145190562613435</v>
      </c>
      <c r="K154">
        <f t="shared" si="11"/>
        <v>0.640625</v>
      </c>
    </row>
    <row r="155" spans="5:11" x14ac:dyDescent="0.3">
      <c r="E155">
        <f>COUNTIF(Выдача!K155,1)+E154</f>
        <v>41</v>
      </c>
      <c r="F155">
        <f>COUNTIF(Выдача!K154,0)+F154</f>
        <v>112</v>
      </c>
      <c r="G155">
        <f t="shared" si="8"/>
        <v>439</v>
      </c>
      <c r="H155">
        <f t="shared" si="9"/>
        <v>23</v>
      </c>
      <c r="J155">
        <f t="shared" si="10"/>
        <v>0.20326678765880213</v>
      </c>
      <c r="K155">
        <f t="shared" si="11"/>
        <v>0.640625</v>
      </c>
    </row>
    <row r="156" spans="5:11" x14ac:dyDescent="0.3">
      <c r="E156">
        <f>COUNTIF(Выдача!K156,1)+E155</f>
        <v>41</v>
      </c>
      <c r="F156">
        <f>COUNTIF(Выдача!K155,0)+F155</f>
        <v>113</v>
      </c>
      <c r="G156">
        <f t="shared" si="8"/>
        <v>438</v>
      </c>
      <c r="H156">
        <f t="shared" si="9"/>
        <v>23</v>
      </c>
      <c r="J156">
        <f t="shared" si="10"/>
        <v>0.20508166969147001</v>
      </c>
      <c r="K156">
        <f t="shared" si="11"/>
        <v>0.640625</v>
      </c>
    </row>
    <row r="157" spans="5:11" x14ac:dyDescent="0.3">
      <c r="E157">
        <f>COUNTIF(Выдача!K157,1)+E156</f>
        <v>41</v>
      </c>
      <c r="F157">
        <f>COUNTIF(Выдача!K156,0)+F156</f>
        <v>114</v>
      </c>
      <c r="G157">
        <f t="shared" si="8"/>
        <v>437</v>
      </c>
      <c r="H157">
        <f t="shared" si="9"/>
        <v>23</v>
      </c>
      <c r="J157">
        <f t="shared" si="10"/>
        <v>0.2068965517241379</v>
      </c>
      <c r="K157">
        <f t="shared" si="11"/>
        <v>0.640625</v>
      </c>
    </row>
    <row r="158" spans="5:11" x14ac:dyDescent="0.3">
      <c r="E158">
        <f>COUNTIF(Выдача!K158,1)+E157</f>
        <v>42</v>
      </c>
      <c r="F158">
        <f>COUNTIF(Выдача!K157,0)+F157</f>
        <v>115</v>
      </c>
      <c r="G158">
        <f t="shared" si="8"/>
        <v>436</v>
      </c>
      <c r="H158">
        <f t="shared" si="9"/>
        <v>22</v>
      </c>
      <c r="J158">
        <f t="shared" si="10"/>
        <v>0.20871143375680579</v>
      </c>
      <c r="K158">
        <f t="shared" si="11"/>
        <v>0.65625</v>
      </c>
    </row>
    <row r="159" spans="5:11" x14ac:dyDescent="0.3">
      <c r="E159">
        <f>COUNTIF(Выдача!K159,1)+E158</f>
        <v>42</v>
      </c>
      <c r="F159">
        <f>COUNTIF(Выдача!K158,0)+F158</f>
        <v>115</v>
      </c>
      <c r="G159">
        <f t="shared" si="8"/>
        <v>436</v>
      </c>
      <c r="H159">
        <f t="shared" si="9"/>
        <v>22</v>
      </c>
      <c r="J159">
        <f t="shared" si="10"/>
        <v>0.20871143375680579</v>
      </c>
      <c r="K159">
        <f t="shared" si="11"/>
        <v>0.65625</v>
      </c>
    </row>
    <row r="160" spans="5:11" x14ac:dyDescent="0.3">
      <c r="E160">
        <f>COUNTIF(Выдача!K160,1)+E159</f>
        <v>42</v>
      </c>
      <c r="F160">
        <f>COUNTIF(Выдача!K159,0)+F159</f>
        <v>116</v>
      </c>
      <c r="G160">
        <f t="shared" si="8"/>
        <v>435</v>
      </c>
      <c r="H160">
        <f t="shared" si="9"/>
        <v>22</v>
      </c>
      <c r="J160">
        <f t="shared" si="10"/>
        <v>0.21052631578947367</v>
      </c>
      <c r="K160">
        <f t="shared" si="11"/>
        <v>0.65625</v>
      </c>
    </row>
    <row r="161" spans="5:11" x14ac:dyDescent="0.3">
      <c r="E161">
        <f>COUNTIF(Выдача!K161,1)+E160</f>
        <v>42</v>
      </c>
      <c r="F161">
        <f>COUNTIF(Выдача!K160,0)+F160</f>
        <v>117</v>
      </c>
      <c r="G161">
        <f t="shared" si="8"/>
        <v>434</v>
      </c>
      <c r="H161">
        <f t="shared" si="9"/>
        <v>22</v>
      </c>
      <c r="J161">
        <f t="shared" si="10"/>
        <v>0.21234119782214156</v>
      </c>
      <c r="K161">
        <f t="shared" si="11"/>
        <v>0.65625</v>
      </c>
    </row>
    <row r="162" spans="5:11" x14ac:dyDescent="0.3">
      <c r="E162">
        <f>COUNTIF(Выдача!K162,1)+E161</f>
        <v>42</v>
      </c>
      <c r="F162">
        <f>COUNTIF(Выдача!K161,0)+F161</f>
        <v>118</v>
      </c>
      <c r="G162">
        <f t="shared" si="8"/>
        <v>433</v>
      </c>
      <c r="H162">
        <f t="shared" si="9"/>
        <v>22</v>
      </c>
      <c r="J162">
        <f t="shared" si="10"/>
        <v>0.21415607985480944</v>
      </c>
      <c r="K162">
        <f t="shared" si="11"/>
        <v>0.65625</v>
      </c>
    </row>
    <row r="163" spans="5:11" x14ac:dyDescent="0.3">
      <c r="E163">
        <f>COUNTIF(Выдача!K163,1)+E162</f>
        <v>42</v>
      </c>
      <c r="F163">
        <f>COUNTIF(Выдача!K162,0)+F162</f>
        <v>119</v>
      </c>
      <c r="G163">
        <f t="shared" si="8"/>
        <v>432</v>
      </c>
      <c r="H163">
        <f t="shared" si="9"/>
        <v>22</v>
      </c>
      <c r="J163">
        <f t="shared" si="10"/>
        <v>0.21597096188747733</v>
      </c>
      <c r="K163">
        <f t="shared" si="11"/>
        <v>0.65625</v>
      </c>
    </row>
    <row r="164" spans="5:11" x14ac:dyDescent="0.3">
      <c r="E164">
        <f>COUNTIF(Выдача!K164,1)+E163</f>
        <v>43</v>
      </c>
      <c r="F164">
        <f>COUNTIF(Выдача!K163,0)+F163</f>
        <v>120</v>
      </c>
      <c r="G164">
        <f t="shared" si="8"/>
        <v>431</v>
      </c>
      <c r="H164">
        <f t="shared" si="9"/>
        <v>21</v>
      </c>
      <c r="J164">
        <f t="shared" si="10"/>
        <v>0.21778584392014522</v>
      </c>
      <c r="K164">
        <f t="shared" si="11"/>
        <v>0.671875</v>
      </c>
    </row>
    <row r="165" spans="5:11" x14ac:dyDescent="0.3">
      <c r="E165">
        <f>COUNTIF(Выдача!K165,1)+E164</f>
        <v>43</v>
      </c>
      <c r="F165">
        <f>COUNTIF(Выдача!K164,0)+F164</f>
        <v>120</v>
      </c>
      <c r="G165">
        <f t="shared" si="8"/>
        <v>431</v>
      </c>
      <c r="H165">
        <f t="shared" si="9"/>
        <v>21</v>
      </c>
      <c r="J165">
        <f t="shared" si="10"/>
        <v>0.21778584392014522</v>
      </c>
      <c r="K165">
        <f t="shared" si="11"/>
        <v>0.671875</v>
      </c>
    </row>
    <row r="166" spans="5:11" x14ac:dyDescent="0.3">
      <c r="E166">
        <f>COUNTIF(Выдача!K166,1)+E165</f>
        <v>43</v>
      </c>
      <c r="F166">
        <f>COUNTIF(Выдача!K165,0)+F165</f>
        <v>121</v>
      </c>
      <c r="G166">
        <f t="shared" si="8"/>
        <v>430</v>
      </c>
      <c r="H166">
        <f t="shared" si="9"/>
        <v>21</v>
      </c>
      <c r="J166">
        <f t="shared" si="10"/>
        <v>0.2196007259528131</v>
      </c>
      <c r="K166">
        <f t="shared" si="11"/>
        <v>0.671875</v>
      </c>
    </row>
    <row r="167" spans="5:11" x14ac:dyDescent="0.3">
      <c r="E167">
        <f>COUNTIF(Выдача!K167,1)+E166</f>
        <v>43</v>
      </c>
      <c r="F167">
        <f>COUNTIF(Выдача!K166,0)+F166</f>
        <v>122</v>
      </c>
      <c r="G167">
        <f t="shared" si="8"/>
        <v>429</v>
      </c>
      <c r="H167">
        <f t="shared" si="9"/>
        <v>21</v>
      </c>
      <c r="J167">
        <f t="shared" si="10"/>
        <v>0.22141560798548099</v>
      </c>
      <c r="K167">
        <f t="shared" si="11"/>
        <v>0.671875</v>
      </c>
    </row>
    <row r="168" spans="5:11" x14ac:dyDescent="0.3">
      <c r="E168">
        <f>COUNTIF(Выдача!K168,1)+E167</f>
        <v>44</v>
      </c>
      <c r="F168">
        <f>COUNTIF(Выдача!K167,0)+F167</f>
        <v>123</v>
      </c>
      <c r="G168">
        <f t="shared" si="8"/>
        <v>428</v>
      </c>
      <c r="H168">
        <f t="shared" si="9"/>
        <v>20</v>
      </c>
      <c r="J168">
        <f t="shared" si="10"/>
        <v>0.22323049001814887</v>
      </c>
      <c r="K168">
        <f t="shared" si="11"/>
        <v>0.6875</v>
      </c>
    </row>
    <row r="169" spans="5:11" x14ac:dyDescent="0.3">
      <c r="E169">
        <f>COUNTIF(Выдача!K169,1)+E168</f>
        <v>44</v>
      </c>
      <c r="F169">
        <f>COUNTIF(Выдача!K168,0)+F168</f>
        <v>123</v>
      </c>
      <c r="G169">
        <f t="shared" si="8"/>
        <v>428</v>
      </c>
      <c r="H169">
        <f t="shared" si="9"/>
        <v>20</v>
      </c>
      <c r="J169">
        <f t="shared" si="10"/>
        <v>0.22323049001814887</v>
      </c>
      <c r="K169">
        <f t="shared" si="11"/>
        <v>0.6875</v>
      </c>
    </row>
    <row r="170" spans="5:11" x14ac:dyDescent="0.3">
      <c r="E170">
        <f>COUNTIF(Выдача!K170,1)+E169</f>
        <v>44</v>
      </c>
      <c r="F170">
        <f>COUNTIF(Выдача!K169,0)+F169</f>
        <v>124</v>
      </c>
      <c r="G170">
        <f t="shared" si="8"/>
        <v>427</v>
      </c>
      <c r="H170">
        <f t="shared" si="9"/>
        <v>20</v>
      </c>
      <c r="J170">
        <f t="shared" si="10"/>
        <v>0.22504537205081665</v>
      </c>
      <c r="K170">
        <f t="shared" si="11"/>
        <v>0.6875</v>
      </c>
    </row>
    <row r="171" spans="5:11" x14ac:dyDescent="0.3">
      <c r="E171">
        <f>COUNTIF(Выдача!K171,1)+E170</f>
        <v>44</v>
      </c>
      <c r="F171">
        <f>COUNTIF(Выдача!K170,0)+F170</f>
        <v>125</v>
      </c>
      <c r="G171">
        <f t="shared" si="8"/>
        <v>426</v>
      </c>
      <c r="H171">
        <f t="shared" si="9"/>
        <v>20</v>
      </c>
      <c r="J171">
        <f t="shared" si="10"/>
        <v>0.22686025408348454</v>
      </c>
      <c r="K171">
        <f t="shared" si="11"/>
        <v>0.6875</v>
      </c>
    </row>
    <row r="172" spans="5:11" x14ac:dyDescent="0.3">
      <c r="E172">
        <f>COUNTIF(Выдача!K172,1)+E171</f>
        <v>44</v>
      </c>
      <c r="F172">
        <f>COUNTIF(Выдача!K171,0)+F171</f>
        <v>126</v>
      </c>
      <c r="G172">
        <f t="shared" si="8"/>
        <v>425</v>
      </c>
      <c r="H172">
        <f t="shared" si="9"/>
        <v>20</v>
      </c>
      <c r="J172">
        <f t="shared" si="10"/>
        <v>0.22867513611615242</v>
      </c>
      <c r="K172">
        <f t="shared" si="11"/>
        <v>0.6875</v>
      </c>
    </row>
    <row r="173" spans="5:11" x14ac:dyDescent="0.3">
      <c r="E173">
        <f>COUNTIF(Выдача!K173,1)+E172</f>
        <v>45</v>
      </c>
      <c r="F173">
        <f>COUNTIF(Выдача!K172,0)+F172</f>
        <v>127</v>
      </c>
      <c r="G173">
        <f t="shared" si="8"/>
        <v>424</v>
      </c>
      <c r="H173">
        <f t="shared" si="9"/>
        <v>19</v>
      </c>
      <c r="J173">
        <f t="shared" si="10"/>
        <v>0.23049001814882031</v>
      </c>
      <c r="K173">
        <f t="shared" si="11"/>
        <v>0.703125</v>
      </c>
    </row>
    <row r="174" spans="5:11" x14ac:dyDescent="0.3">
      <c r="E174">
        <f>COUNTIF(Выдача!K174,1)+E173</f>
        <v>45</v>
      </c>
      <c r="F174">
        <f>COUNTIF(Выдача!K173,0)+F173</f>
        <v>127</v>
      </c>
      <c r="G174">
        <f t="shared" si="8"/>
        <v>424</v>
      </c>
      <c r="H174">
        <f t="shared" si="9"/>
        <v>19</v>
      </c>
      <c r="J174">
        <f t="shared" si="10"/>
        <v>0.23049001814882031</v>
      </c>
      <c r="K174">
        <f t="shared" si="11"/>
        <v>0.703125</v>
      </c>
    </row>
    <row r="175" spans="5:11" x14ac:dyDescent="0.3">
      <c r="E175">
        <f>COUNTIF(Выдача!K175,1)+E174</f>
        <v>45</v>
      </c>
      <c r="F175">
        <f>COUNTIF(Выдача!K174,0)+F174</f>
        <v>128</v>
      </c>
      <c r="G175">
        <f t="shared" si="8"/>
        <v>423</v>
      </c>
      <c r="H175">
        <f t="shared" si="9"/>
        <v>19</v>
      </c>
      <c r="J175">
        <f t="shared" si="10"/>
        <v>0.23230490018148819</v>
      </c>
      <c r="K175">
        <f t="shared" si="11"/>
        <v>0.703125</v>
      </c>
    </row>
    <row r="176" spans="5:11" x14ac:dyDescent="0.3">
      <c r="E176">
        <f>COUNTIF(Выдача!K176,1)+E175</f>
        <v>45</v>
      </c>
      <c r="F176">
        <f>COUNTIF(Выдача!K175,0)+F175</f>
        <v>129</v>
      </c>
      <c r="G176">
        <f t="shared" si="8"/>
        <v>422</v>
      </c>
      <c r="H176">
        <f t="shared" si="9"/>
        <v>19</v>
      </c>
      <c r="J176">
        <f t="shared" si="10"/>
        <v>0.23411978221415608</v>
      </c>
      <c r="K176">
        <f t="shared" si="11"/>
        <v>0.703125</v>
      </c>
    </row>
    <row r="177" spans="5:11" x14ac:dyDescent="0.3">
      <c r="E177">
        <f>COUNTIF(Выдача!K177,1)+E176</f>
        <v>45</v>
      </c>
      <c r="F177">
        <f>COUNTIF(Выдача!K176,0)+F176</f>
        <v>130</v>
      </c>
      <c r="G177">
        <f t="shared" si="8"/>
        <v>421</v>
      </c>
      <c r="H177">
        <f t="shared" si="9"/>
        <v>19</v>
      </c>
      <c r="J177">
        <f t="shared" si="10"/>
        <v>0.23593466424682397</v>
      </c>
      <c r="K177">
        <f t="shared" si="11"/>
        <v>0.703125</v>
      </c>
    </row>
    <row r="178" spans="5:11" x14ac:dyDescent="0.3">
      <c r="E178">
        <f>COUNTIF(Выдача!K178,1)+E177</f>
        <v>45</v>
      </c>
      <c r="F178">
        <f>COUNTIF(Выдача!K177,0)+F177</f>
        <v>131</v>
      </c>
      <c r="G178">
        <f t="shared" si="8"/>
        <v>420</v>
      </c>
      <c r="H178">
        <f t="shared" si="9"/>
        <v>19</v>
      </c>
      <c r="J178">
        <f t="shared" si="10"/>
        <v>0.23774954627949185</v>
      </c>
      <c r="K178">
        <f t="shared" si="11"/>
        <v>0.703125</v>
      </c>
    </row>
    <row r="179" spans="5:11" x14ac:dyDescent="0.3">
      <c r="E179">
        <f>COUNTIF(Выдача!K179,1)+E178</f>
        <v>45</v>
      </c>
      <c r="F179">
        <f>COUNTIF(Выдача!K178,0)+F178</f>
        <v>132</v>
      </c>
      <c r="G179">
        <f t="shared" si="8"/>
        <v>419</v>
      </c>
      <c r="H179">
        <f t="shared" si="9"/>
        <v>19</v>
      </c>
      <c r="J179">
        <f t="shared" si="10"/>
        <v>0.23956442831215974</v>
      </c>
      <c r="K179">
        <f t="shared" si="11"/>
        <v>0.703125</v>
      </c>
    </row>
    <row r="180" spans="5:11" x14ac:dyDescent="0.3">
      <c r="E180">
        <f>COUNTIF(Выдача!K180,1)+E179</f>
        <v>45</v>
      </c>
      <c r="F180">
        <f>COUNTIF(Выдача!K179,0)+F179</f>
        <v>133</v>
      </c>
      <c r="G180">
        <f t="shared" si="8"/>
        <v>418</v>
      </c>
      <c r="H180">
        <f t="shared" si="9"/>
        <v>19</v>
      </c>
      <c r="J180">
        <f t="shared" si="10"/>
        <v>0.24137931034482762</v>
      </c>
      <c r="K180">
        <f t="shared" si="11"/>
        <v>0.703125</v>
      </c>
    </row>
    <row r="181" spans="5:11" x14ac:dyDescent="0.3">
      <c r="E181">
        <f>COUNTIF(Выдача!K181,1)+E180</f>
        <v>45</v>
      </c>
      <c r="F181">
        <f>COUNTIF(Выдача!K180,0)+F180</f>
        <v>134</v>
      </c>
      <c r="G181">
        <f t="shared" si="8"/>
        <v>417</v>
      </c>
      <c r="H181">
        <f t="shared" si="9"/>
        <v>19</v>
      </c>
      <c r="J181">
        <f t="shared" si="10"/>
        <v>0.24319419237749551</v>
      </c>
      <c r="K181">
        <f t="shared" si="11"/>
        <v>0.703125</v>
      </c>
    </row>
    <row r="182" spans="5:11" x14ac:dyDescent="0.3">
      <c r="E182">
        <f>COUNTIF(Выдача!K182,1)+E181</f>
        <v>45</v>
      </c>
      <c r="F182">
        <f>COUNTIF(Выдача!K181,0)+F181</f>
        <v>135</v>
      </c>
      <c r="G182">
        <f t="shared" si="8"/>
        <v>416</v>
      </c>
      <c r="H182">
        <f t="shared" si="9"/>
        <v>19</v>
      </c>
      <c r="J182">
        <f t="shared" si="10"/>
        <v>0.24500907441016329</v>
      </c>
      <c r="K182">
        <f t="shared" si="11"/>
        <v>0.703125</v>
      </c>
    </row>
    <row r="183" spans="5:11" x14ac:dyDescent="0.3">
      <c r="E183">
        <f>COUNTIF(Выдача!K183,1)+E182</f>
        <v>45</v>
      </c>
      <c r="F183">
        <f>COUNTIF(Выдача!K182,0)+F182</f>
        <v>136</v>
      </c>
      <c r="G183">
        <f t="shared" si="8"/>
        <v>415</v>
      </c>
      <c r="H183">
        <f t="shared" si="9"/>
        <v>19</v>
      </c>
      <c r="J183">
        <f t="shared" si="10"/>
        <v>0.24682395644283117</v>
      </c>
      <c r="K183">
        <f t="shared" si="11"/>
        <v>0.703125</v>
      </c>
    </row>
    <row r="184" spans="5:11" x14ac:dyDescent="0.3">
      <c r="E184">
        <f>COUNTIF(Выдача!K184,1)+E183</f>
        <v>46</v>
      </c>
      <c r="F184">
        <f>COUNTIF(Выдача!K183,0)+F183</f>
        <v>137</v>
      </c>
      <c r="G184">
        <f t="shared" si="8"/>
        <v>414</v>
      </c>
      <c r="H184">
        <f t="shared" si="9"/>
        <v>18</v>
      </c>
      <c r="J184">
        <f t="shared" si="10"/>
        <v>0.24863883847549906</v>
      </c>
      <c r="K184">
        <f t="shared" si="11"/>
        <v>0.71875</v>
      </c>
    </row>
    <row r="185" spans="5:11" x14ac:dyDescent="0.3">
      <c r="E185">
        <f>COUNTIF(Выдача!K185,1)+E184</f>
        <v>46</v>
      </c>
      <c r="F185">
        <f>COUNTIF(Выдача!K184,0)+F184</f>
        <v>137</v>
      </c>
      <c r="G185">
        <f t="shared" si="8"/>
        <v>414</v>
      </c>
      <c r="H185">
        <f t="shared" si="9"/>
        <v>18</v>
      </c>
      <c r="J185">
        <f t="shared" si="10"/>
        <v>0.24863883847549906</v>
      </c>
      <c r="K185">
        <f t="shared" si="11"/>
        <v>0.71875</v>
      </c>
    </row>
    <row r="186" spans="5:11" x14ac:dyDescent="0.3">
      <c r="E186">
        <f>COUNTIF(Выдача!K186,1)+E185</f>
        <v>46</v>
      </c>
      <c r="F186">
        <f>COUNTIF(Выдача!K185,0)+F185</f>
        <v>138</v>
      </c>
      <c r="G186">
        <f t="shared" si="8"/>
        <v>413</v>
      </c>
      <c r="H186">
        <f t="shared" si="9"/>
        <v>18</v>
      </c>
      <c r="J186">
        <f t="shared" si="10"/>
        <v>0.25045372050816694</v>
      </c>
      <c r="K186">
        <f t="shared" si="11"/>
        <v>0.71875</v>
      </c>
    </row>
    <row r="187" spans="5:11" x14ac:dyDescent="0.3">
      <c r="E187">
        <f>COUNTIF(Выдача!K187,1)+E186</f>
        <v>46</v>
      </c>
      <c r="F187">
        <f>COUNTIF(Выдача!K186,0)+F186</f>
        <v>139</v>
      </c>
      <c r="G187">
        <f t="shared" si="8"/>
        <v>412</v>
      </c>
      <c r="H187">
        <f t="shared" si="9"/>
        <v>18</v>
      </c>
      <c r="J187">
        <f t="shared" si="10"/>
        <v>0.25226860254083483</v>
      </c>
      <c r="K187">
        <f t="shared" si="11"/>
        <v>0.71875</v>
      </c>
    </row>
    <row r="188" spans="5:11" x14ac:dyDescent="0.3">
      <c r="E188">
        <f>COUNTIF(Выдача!K188,1)+E187</f>
        <v>46</v>
      </c>
      <c r="F188">
        <f>COUNTIF(Выдача!K187,0)+F187</f>
        <v>140</v>
      </c>
      <c r="G188">
        <f t="shared" si="8"/>
        <v>411</v>
      </c>
      <c r="H188">
        <f t="shared" si="9"/>
        <v>18</v>
      </c>
      <c r="J188">
        <f t="shared" si="10"/>
        <v>0.25408348457350272</v>
      </c>
      <c r="K188">
        <f t="shared" si="11"/>
        <v>0.71875</v>
      </c>
    </row>
    <row r="189" spans="5:11" x14ac:dyDescent="0.3">
      <c r="E189">
        <f>COUNTIF(Выдача!K189,1)+E188</f>
        <v>46</v>
      </c>
      <c r="F189">
        <f>COUNTIF(Выдача!K188,0)+F188</f>
        <v>141</v>
      </c>
      <c r="G189">
        <f t="shared" si="8"/>
        <v>410</v>
      </c>
      <c r="H189">
        <f t="shared" si="9"/>
        <v>18</v>
      </c>
      <c r="J189">
        <f t="shared" si="10"/>
        <v>0.2558983666061706</v>
      </c>
      <c r="K189">
        <f t="shared" si="11"/>
        <v>0.71875</v>
      </c>
    </row>
    <row r="190" spans="5:11" x14ac:dyDescent="0.3">
      <c r="E190">
        <f>COUNTIF(Выдача!K190,1)+E189</f>
        <v>46</v>
      </c>
      <c r="F190">
        <f>COUNTIF(Выдача!K189,0)+F189</f>
        <v>142</v>
      </c>
      <c r="G190">
        <f t="shared" si="8"/>
        <v>409</v>
      </c>
      <c r="H190">
        <f t="shared" si="9"/>
        <v>18</v>
      </c>
      <c r="J190">
        <f t="shared" si="10"/>
        <v>0.25771324863883849</v>
      </c>
      <c r="K190">
        <f t="shared" si="11"/>
        <v>0.71875</v>
      </c>
    </row>
    <row r="191" spans="5:11" x14ac:dyDescent="0.3">
      <c r="E191">
        <f>COUNTIF(Выдача!K191,1)+E190</f>
        <v>46</v>
      </c>
      <c r="F191">
        <f>COUNTIF(Выдача!K190,0)+F190</f>
        <v>143</v>
      </c>
      <c r="G191">
        <f t="shared" si="8"/>
        <v>408</v>
      </c>
      <c r="H191">
        <f t="shared" si="9"/>
        <v>18</v>
      </c>
      <c r="J191">
        <f t="shared" si="10"/>
        <v>0.25952813067150637</v>
      </c>
      <c r="K191">
        <f t="shared" si="11"/>
        <v>0.71875</v>
      </c>
    </row>
    <row r="192" spans="5:11" x14ac:dyDescent="0.3">
      <c r="E192">
        <f>COUNTIF(Выдача!K192,1)+E191</f>
        <v>46</v>
      </c>
      <c r="F192">
        <f>COUNTIF(Выдача!K191,0)+F191</f>
        <v>144</v>
      </c>
      <c r="G192">
        <f t="shared" si="8"/>
        <v>407</v>
      </c>
      <c r="H192">
        <f t="shared" si="9"/>
        <v>18</v>
      </c>
      <c r="J192">
        <f t="shared" si="10"/>
        <v>0.26134301270417426</v>
      </c>
      <c r="K192">
        <f t="shared" si="11"/>
        <v>0.71875</v>
      </c>
    </row>
    <row r="193" spans="5:11" x14ac:dyDescent="0.3">
      <c r="E193">
        <f>COUNTIF(Выдача!K193,1)+E192</f>
        <v>47</v>
      </c>
      <c r="F193">
        <f>COUNTIF(Выдача!K192,0)+F192</f>
        <v>145</v>
      </c>
      <c r="G193">
        <f t="shared" si="8"/>
        <v>406</v>
      </c>
      <c r="H193">
        <f t="shared" si="9"/>
        <v>17</v>
      </c>
      <c r="J193">
        <f t="shared" si="10"/>
        <v>0.26315789473684215</v>
      </c>
      <c r="K193">
        <f t="shared" si="11"/>
        <v>0.734375</v>
      </c>
    </row>
    <row r="194" spans="5:11" x14ac:dyDescent="0.3">
      <c r="E194">
        <f>COUNTIF(Выдача!K194,1)+E193</f>
        <v>47</v>
      </c>
      <c r="F194">
        <f>COUNTIF(Выдача!K193,0)+F193</f>
        <v>145</v>
      </c>
      <c r="G194">
        <f t="shared" si="8"/>
        <v>406</v>
      </c>
      <c r="H194">
        <f t="shared" si="9"/>
        <v>17</v>
      </c>
      <c r="J194">
        <f t="shared" si="10"/>
        <v>0.26315789473684215</v>
      </c>
      <c r="K194">
        <f t="shared" si="11"/>
        <v>0.734375</v>
      </c>
    </row>
    <row r="195" spans="5:11" x14ac:dyDescent="0.3">
      <c r="E195">
        <f>COUNTIF(Выдача!K195,1)+E194</f>
        <v>48</v>
      </c>
      <c r="F195">
        <f>COUNTIF(Выдача!K194,0)+F194</f>
        <v>146</v>
      </c>
      <c r="G195">
        <f t="shared" ref="G195:G258" si="12">551-F195</f>
        <v>405</v>
      </c>
      <c r="H195">
        <f t="shared" ref="H195:H258" si="13">64-E195</f>
        <v>16</v>
      </c>
      <c r="J195">
        <f t="shared" ref="J195:J258" si="14">1-G195/(G195+F195)</f>
        <v>0.26497277676951003</v>
      </c>
      <c r="K195">
        <f t="shared" ref="K195:K258" si="15">E195/(E195+H195)</f>
        <v>0.75</v>
      </c>
    </row>
    <row r="196" spans="5:11" x14ac:dyDescent="0.3">
      <c r="E196">
        <f>COUNTIF(Выдача!K196,1)+E195</f>
        <v>48</v>
      </c>
      <c r="F196">
        <f>COUNTIF(Выдача!K195,0)+F195</f>
        <v>146</v>
      </c>
      <c r="G196">
        <f t="shared" si="12"/>
        <v>405</v>
      </c>
      <c r="H196">
        <f t="shared" si="13"/>
        <v>16</v>
      </c>
      <c r="J196">
        <f t="shared" si="14"/>
        <v>0.26497277676951003</v>
      </c>
      <c r="K196">
        <f t="shared" si="15"/>
        <v>0.75</v>
      </c>
    </row>
    <row r="197" spans="5:11" x14ac:dyDescent="0.3">
      <c r="E197">
        <f>COUNTIF(Выдача!K197,1)+E196</f>
        <v>48</v>
      </c>
      <c r="F197">
        <f>COUNTIF(Выдача!K196,0)+F196</f>
        <v>147</v>
      </c>
      <c r="G197">
        <f t="shared" si="12"/>
        <v>404</v>
      </c>
      <c r="H197">
        <f t="shared" si="13"/>
        <v>16</v>
      </c>
      <c r="J197">
        <f t="shared" si="14"/>
        <v>0.26678765880217781</v>
      </c>
      <c r="K197">
        <f t="shared" si="15"/>
        <v>0.75</v>
      </c>
    </row>
    <row r="198" spans="5:11" x14ac:dyDescent="0.3">
      <c r="E198">
        <f>COUNTIF(Выдача!K198,1)+E197</f>
        <v>48</v>
      </c>
      <c r="F198">
        <f>COUNTIF(Выдача!K197,0)+F197</f>
        <v>148</v>
      </c>
      <c r="G198">
        <f t="shared" si="12"/>
        <v>403</v>
      </c>
      <c r="H198">
        <f t="shared" si="13"/>
        <v>16</v>
      </c>
      <c r="J198">
        <f t="shared" si="14"/>
        <v>0.26860254083484569</v>
      </c>
      <c r="K198">
        <f t="shared" si="15"/>
        <v>0.75</v>
      </c>
    </row>
    <row r="199" spans="5:11" x14ac:dyDescent="0.3">
      <c r="E199">
        <f>COUNTIF(Выдача!K199,1)+E198</f>
        <v>48</v>
      </c>
      <c r="F199">
        <f>COUNTIF(Выдача!K198,0)+F198</f>
        <v>149</v>
      </c>
      <c r="G199">
        <f t="shared" si="12"/>
        <v>402</v>
      </c>
      <c r="H199">
        <f t="shared" si="13"/>
        <v>16</v>
      </c>
      <c r="J199">
        <f t="shared" si="14"/>
        <v>0.27041742286751358</v>
      </c>
      <c r="K199">
        <f t="shared" si="15"/>
        <v>0.75</v>
      </c>
    </row>
    <row r="200" spans="5:11" x14ac:dyDescent="0.3">
      <c r="E200">
        <f>COUNTIF(Выдача!K200,1)+E199</f>
        <v>48</v>
      </c>
      <c r="F200">
        <f>COUNTIF(Выдача!K199,0)+F199</f>
        <v>150</v>
      </c>
      <c r="G200">
        <f t="shared" si="12"/>
        <v>401</v>
      </c>
      <c r="H200">
        <f t="shared" si="13"/>
        <v>16</v>
      </c>
      <c r="J200">
        <f t="shared" si="14"/>
        <v>0.27223230490018147</v>
      </c>
      <c r="K200">
        <f t="shared" si="15"/>
        <v>0.75</v>
      </c>
    </row>
    <row r="201" spans="5:11" x14ac:dyDescent="0.3">
      <c r="E201">
        <f>COUNTIF(Выдача!K201,1)+E200</f>
        <v>48</v>
      </c>
      <c r="F201">
        <f>COUNTIF(Выдача!K200,0)+F200</f>
        <v>151</v>
      </c>
      <c r="G201">
        <f t="shared" si="12"/>
        <v>400</v>
      </c>
      <c r="H201">
        <f t="shared" si="13"/>
        <v>16</v>
      </c>
      <c r="J201">
        <f t="shared" si="14"/>
        <v>0.27404718693284935</v>
      </c>
      <c r="K201">
        <f t="shared" si="15"/>
        <v>0.75</v>
      </c>
    </row>
    <row r="202" spans="5:11" x14ac:dyDescent="0.3">
      <c r="E202">
        <f>COUNTIF(Выдача!K202,1)+E201</f>
        <v>48</v>
      </c>
      <c r="F202">
        <f>COUNTIF(Выдача!K201,0)+F201</f>
        <v>152</v>
      </c>
      <c r="G202">
        <f t="shared" si="12"/>
        <v>399</v>
      </c>
      <c r="H202">
        <f t="shared" si="13"/>
        <v>16</v>
      </c>
      <c r="J202">
        <f t="shared" si="14"/>
        <v>0.27586206896551724</v>
      </c>
      <c r="K202">
        <f t="shared" si="15"/>
        <v>0.75</v>
      </c>
    </row>
    <row r="203" spans="5:11" x14ac:dyDescent="0.3">
      <c r="E203">
        <f>COUNTIF(Выдача!K203,1)+E202</f>
        <v>48</v>
      </c>
      <c r="F203">
        <f>COUNTIF(Выдача!K202,0)+F202</f>
        <v>153</v>
      </c>
      <c r="G203">
        <f t="shared" si="12"/>
        <v>398</v>
      </c>
      <c r="H203">
        <f t="shared" si="13"/>
        <v>16</v>
      </c>
      <c r="J203">
        <f t="shared" si="14"/>
        <v>0.27767695099818512</v>
      </c>
      <c r="K203">
        <f t="shared" si="15"/>
        <v>0.75</v>
      </c>
    </row>
    <row r="204" spans="5:11" x14ac:dyDescent="0.3">
      <c r="E204">
        <f>COUNTIF(Выдача!K204,1)+E203</f>
        <v>48</v>
      </c>
      <c r="F204">
        <f>COUNTIF(Выдача!K203,0)+F203</f>
        <v>154</v>
      </c>
      <c r="G204">
        <f t="shared" si="12"/>
        <v>397</v>
      </c>
      <c r="H204">
        <f t="shared" si="13"/>
        <v>16</v>
      </c>
      <c r="J204">
        <f t="shared" si="14"/>
        <v>0.27949183303085301</v>
      </c>
      <c r="K204">
        <f t="shared" si="15"/>
        <v>0.75</v>
      </c>
    </row>
    <row r="205" spans="5:11" x14ac:dyDescent="0.3">
      <c r="E205">
        <f>COUNTIF(Выдача!K205,1)+E204</f>
        <v>48</v>
      </c>
      <c r="F205">
        <f>COUNTIF(Выдача!K204,0)+F204</f>
        <v>155</v>
      </c>
      <c r="G205">
        <f t="shared" si="12"/>
        <v>396</v>
      </c>
      <c r="H205">
        <f t="shared" si="13"/>
        <v>16</v>
      </c>
      <c r="J205">
        <f t="shared" si="14"/>
        <v>0.2813067150635209</v>
      </c>
      <c r="K205">
        <f t="shared" si="15"/>
        <v>0.75</v>
      </c>
    </row>
    <row r="206" spans="5:11" x14ac:dyDescent="0.3">
      <c r="E206">
        <f>COUNTIF(Выдача!K206,1)+E205</f>
        <v>48</v>
      </c>
      <c r="F206">
        <f>COUNTIF(Выдача!K205,0)+F205</f>
        <v>156</v>
      </c>
      <c r="G206">
        <f t="shared" si="12"/>
        <v>395</v>
      </c>
      <c r="H206">
        <f t="shared" si="13"/>
        <v>16</v>
      </c>
      <c r="J206">
        <f t="shared" si="14"/>
        <v>0.28312159709618878</v>
      </c>
      <c r="K206">
        <f t="shared" si="15"/>
        <v>0.75</v>
      </c>
    </row>
    <row r="207" spans="5:11" x14ac:dyDescent="0.3">
      <c r="E207">
        <f>COUNTIF(Выдача!K207,1)+E206</f>
        <v>48</v>
      </c>
      <c r="F207">
        <f>COUNTIF(Выдача!K206,0)+F206</f>
        <v>157</v>
      </c>
      <c r="G207">
        <f t="shared" si="12"/>
        <v>394</v>
      </c>
      <c r="H207">
        <f t="shared" si="13"/>
        <v>16</v>
      </c>
      <c r="J207">
        <f t="shared" si="14"/>
        <v>0.28493647912885667</v>
      </c>
      <c r="K207">
        <f t="shared" si="15"/>
        <v>0.75</v>
      </c>
    </row>
    <row r="208" spans="5:11" x14ac:dyDescent="0.3">
      <c r="E208">
        <f>COUNTIF(Выдача!K208,1)+E207</f>
        <v>48</v>
      </c>
      <c r="F208">
        <f>COUNTIF(Выдача!K207,0)+F207</f>
        <v>158</v>
      </c>
      <c r="G208">
        <f t="shared" si="12"/>
        <v>393</v>
      </c>
      <c r="H208">
        <f t="shared" si="13"/>
        <v>16</v>
      </c>
      <c r="J208">
        <f t="shared" si="14"/>
        <v>0.28675136116152455</v>
      </c>
      <c r="K208">
        <f t="shared" si="15"/>
        <v>0.75</v>
      </c>
    </row>
    <row r="209" spans="5:11" x14ac:dyDescent="0.3">
      <c r="E209">
        <f>COUNTIF(Выдача!K209,1)+E208</f>
        <v>48</v>
      </c>
      <c r="F209">
        <f>COUNTIF(Выдача!K208,0)+F208</f>
        <v>159</v>
      </c>
      <c r="G209">
        <f t="shared" si="12"/>
        <v>392</v>
      </c>
      <c r="H209">
        <f t="shared" si="13"/>
        <v>16</v>
      </c>
      <c r="J209">
        <f t="shared" si="14"/>
        <v>0.28856624319419233</v>
      </c>
      <c r="K209">
        <f t="shared" si="15"/>
        <v>0.75</v>
      </c>
    </row>
    <row r="210" spans="5:11" x14ac:dyDescent="0.3">
      <c r="E210">
        <f>COUNTIF(Выдача!K210,1)+E209</f>
        <v>48</v>
      </c>
      <c r="F210">
        <f>COUNTIF(Выдача!K209,0)+F209</f>
        <v>160</v>
      </c>
      <c r="G210">
        <f t="shared" si="12"/>
        <v>391</v>
      </c>
      <c r="H210">
        <f t="shared" si="13"/>
        <v>16</v>
      </c>
      <c r="J210">
        <f t="shared" si="14"/>
        <v>0.29038112522686021</v>
      </c>
      <c r="K210">
        <f t="shared" si="15"/>
        <v>0.75</v>
      </c>
    </row>
    <row r="211" spans="5:11" x14ac:dyDescent="0.3">
      <c r="E211">
        <f>COUNTIF(Выдача!K211,1)+E210</f>
        <v>48</v>
      </c>
      <c r="F211">
        <f>COUNTIF(Выдача!K210,0)+F210</f>
        <v>161</v>
      </c>
      <c r="G211">
        <f t="shared" si="12"/>
        <v>390</v>
      </c>
      <c r="H211">
        <f t="shared" si="13"/>
        <v>16</v>
      </c>
      <c r="J211">
        <f t="shared" si="14"/>
        <v>0.2921960072595281</v>
      </c>
      <c r="K211">
        <f t="shared" si="15"/>
        <v>0.75</v>
      </c>
    </row>
    <row r="212" spans="5:11" x14ac:dyDescent="0.3">
      <c r="E212">
        <f>COUNTIF(Выдача!K212,1)+E211</f>
        <v>48</v>
      </c>
      <c r="F212">
        <f>COUNTIF(Выдача!K211,0)+F211</f>
        <v>162</v>
      </c>
      <c r="G212">
        <f t="shared" si="12"/>
        <v>389</v>
      </c>
      <c r="H212">
        <f t="shared" si="13"/>
        <v>16</v>
      </c>
      <c r="J212">
        <f t="shared" si="14"/>
        <v>0.29401088929219599</v>
      </c>
      <c r="K212">
        <f t="shared" si="15"/>
        <v>0.75</v>
      </c>
    </row>
    <row r="213" spans="5:11" x14ac:dyDescent="0.3">
      <c r="E213">
        <f>COUNTIF(Выдача!K213,1)+E212</f>
        <v>48</v>
      </c>
      <c r="F213">
        <f>COUNTIF(Выдача!K212,0)+F212</f>
        <v>163</v>
      </c>
      <c r="G213">
        <f t="shared" si="12"/>
        <v>388</v>
      </c>
      <c r="H213">
        <f t="shared" si="13"/>
        <v>16</v>
      </c>
      <c r="J213">
        <f t="shared" si="14"/>
        <v>0.29582577132486387</v>
      </c>
      <c r="K213">
        <f t="shared" si="15"/>
        <v>0.75</v>
      </c>
    </row>
    <row r="214" spans="5:11" x14ac:dyDescent="0.3">
      <c r="E214">
        <f>COUNTIF(Выдача!K214,1)+E213</f>
        <v>48</v>
      </c>
      <c r="F214">
        <f>COUNTIF(Выдача!K213,0)+F213</f>
        <v>164</v>
      </c>
      <c r="G214">
        <f t="shared" si="12"/>
        <v>387</v>
      </c>
      <c r="H214">
        <f t="shared" si="13"/>
        <v>16</v>
      </c>
      <c r="J214">
        <f t="shared" si="14"/>
        <v>0.29764065335753176</v>
      </c>
      <c r="K214">
        <f t="shared" si="15"/>
        <v>0.75</v>
      </c>
    </row>
    <row r="215" spans="5:11" x14ac:dyDescent="0.3">
      <c r="E215">
        <f>COUNTIF(Выдача!K215,1)+E214</f>
        <v>48</v>
      </c>
      <c r="F215">
        <f>COUNTIF(Выдача!K214,0)+F214</f>
        <v>165</v>
      </c>
      <c r="G215">
        <f t="shared" si="12"/>
        <v>386</v>
      </c>
      <c r="H215">
        <f t="shared" si="13"/>
        <v>16</v>
      </c>
      <c r="J215">
        <f t="shared" si="14"/>
        <v>0.29945553539019965</v>
      </c>
      <c r="K215">
        <f t="shared" si="15"/>
        <v>0.75</v>
      </c>
    </row>
    <row r="216" spans="5:11" x14ac:dyDescent="0.3">
      <c r="E216">
        <f>COUNTIF(Выдача!K216,1)+E215</f>
        <v>48</v>
      </c>
      <c r="F216">
        <f>COUNTIF(Выдача!K215,0)+F215</f>
        <v>166</v>
      </c>
      <c r="G216">
        <f t="shared" si="12"/>
        <v>385</v>
      </c>
      <c r="H216">
        <f t="shared" si="13"/>
        <v>16</v>
      </c>
      <c r="J216">
        <f t="shared" si="14"/>
        <v>0.30127041742286753</v>
      </c>
      <c r="K216">
        <f t="shared" si="15"/>
        <v>0.75</v>
      </c>
    </row>
    <row r="217" spans="5:11" x14ac:dyDescent="0.3">
      <c r="E217">
        <f>COUNTIF(Выдача!K217,1)+E216</f>
        <v>48</v>
      </c>
      <c r="F217">
        <f>COUNTIF(Выдача!K216,0)+F216</f>
        <v>167</v>
      </c>
      <c r="G217">
        <f t="shared" si="12"/>
        <v>384</v>
      </c>
      <c r="H217">
        <f t="shared" si="13"/>
        <v>16</v>
      </c>
      <c r="J217">
        <f t="shared" si="14"/>
        <v>0.30308529945553542</v>
      </c>
      <c r="K217">
        <f t="shared" si="15"/>
        <v>0.75</v>
      </c>
    </row>
    <row r="218" spans="5:11" x14ac:dyDescent="0.3">
      <c r="E218">
        <f>COUNTIF(Выдача!K218,1)+E217</f>
        <v>49</v>
      </c>
      <c r="F218">
        <f>COUNTIF(Выдача!K217,0)+F217</f>
        <v>168</v>
      </c>
      <c r="G218">
        <f t="shared" si="12"/>
        <v>383</v>
      </c>
      <c r="H218">
        <f t="shared" si="13"/>
        <v>15</v>
      </c>
      <c r="J218">
        <f t="shared" si="14"/>
        <v>0.3049001814882033</v>
      </c>
      <c r="K218">
        <f t="shared" si="15"/>
        <v>0.765625</v>
      </c>
    </row>
    <row r="219" spans="5:11" x14ac:dyDescent="0.3">
      <c r="E219">
        <f>COUNTIF(Выдача!K219,1)+E218</f>
        <v>49</v>
      </c>
      <c r="F219">
        <f>COUNTIF(Выдача!K218,0)+F218</f>
        <v>168</v>
      </c>
      <c r="G219">
        <f t="shared" si="12"/>
        <v>383</v>
      </c>
      <c r="H219">
        <f t="shared" si="13"/>
        <v>15</v>
      </c>
      <c r="J219">
        <f t="shared" si="14"/>
        <v>0.3049001814882033</v>
      </c>
      <c r="K219">
        <f t="shared" si="15"/>
        <v>0.765625</v>
      </c>
    </row>
    <row r="220" spans="5:11" x14ac:dyDescent="0.3">
      <c r="E220">
        <f>COUNTIF(Выдача!K220,1)+E219</f>
        <v>49</v>
      </c>
      <c r="F220">
        <f>COUNTIF(Выдача!K219,0)+F219</f>
        <v>169</v>
      </c>
      <c r="G220">
        <f t="shared" si="12"/>
        <v>382</v>
      </c>
      <c r="H220">
        <f t="shared" si="13"/>
        <v>15</v>
      </c>
      <c r="J220">
        <f t="shared" si="14"/>
        <v>0.30671506352087119</v>
      </c>
      <c r="K220">
        <f t="shared" si="15"/>
        <v>0.765625</v>
      </c>
    </row>
    <row r="221" spans="5:11" x14ac:dyDescent="0.3">
      <c r="E221">
        <f>COUNTIF(Выдача!K221,1)+E220</f>
        <v>49</v>
      </c>
      <c r="F221">
        <f>COUNTIF(Выдача!K220,0)+F220</f>
        <v>170</v>
      </c>
      <c r="G221">
        <f t="shared" si="12"/>
        <v>381</v>
      </c>
      <c r="H221">
        <f t="shared" si="13"/>
        <v>15</v>
      </c>
      <c r="J221">
        <f t="shared" si="14"/>
        <v>0.30852994555353896</v>
      </c>
      <c r="K221">
        <f t="shared" si="15"/>
        <v>0.765625</v>
      </c>
    </row>
    <row r="222" spans="5:11" x14ac:dyDescent="0.3">
      <c r="E222">
        <f>COUNTIF(Выдача!K222,1)+E221</f>
        <v>49</v>
      </c>
      <c r="F222">
        <f>COUNTIF(Выдача!K221,0)+F221</f>
        <v>171</v>
      </c>
      <c r="G222">
        <f t="shared" si="12"/>
        <v>380</v>
      </c>
      <c r="H222">
        <f t="shared" si="13"/>
        <v>15</v>
      </c>
      <c r="J222">
        <f t="shared" si="14"/>
        <v>0.31034482758620685</v>
      </c>
      <c r="K222">
        <f t="shared" si="15"/>
        <v>0.765625</v>
      </c>
    </row>
    <row r="223" spans="5:11" x14ac:dyDescent="0.3">
      <c r="E223">
        <f>COUNTIF(Выдача!K223,1)+E222</f>
        <v>50</v>
      </c>
      <c r="F223">
        <f>COUNTIF(Выдача!K222,0)+F222</f>
        <v>172</v>
      </c>
      <c r="G223">
        <f t="shared" si="12"/>
        <v>379</v>
      </c>
      <c r="H223">
        <f t="shared" si="13"/>
        <v>14</v>
      </c>
      <c r="J223">
        <f t="shared" si="14"/>
        <v>0.31215970961887474</v>
      </c>
      <c r="K223">
        <f t="shared" si="15"/>
        <v>0.78125</v>
      </c>
    </row>
    <row r="224" spans="5:11" x14ac:dyDescent="0.3">
      <c r="E224">
        <f>COUNTIF(Выдача!K224,1)+E223</f>
        <v>50</v>
      </c>
      <c r="F224">
        <f>COUNTIF(Выдача!K223,0)+F223</f>
        <v>172</v>
      </c>
      <c r="G224">
        <f t="shared" si="12"/>
        <v>379</v>
      </c>
      <c r="H224">
        <f t="shared" si="13"/>
        <v>14</v>
      </c>
      <c r="J224">
        <f t="shared" si="14"/>
        <v>0.31215970961887474</v>
      </c>
      <c r="K224">
        <f t="shared" si="15"/>
        <v>0.78125</v>
      </c>
    </row>
    <row r="225" spans="5:11" x14ac:dyDescent="0.3">
      <c r="E225">
        <f>COUNTIF(Выдача!K225,1)+E224</f>
        <v>50</v>
      </c>
      <c r="F225">
        <f>COUNTIF(Выдача!K224,0)+F224</f>
        <v>173</v>
      </c>
      <c r="G225">
        <f t="shared" si="12"/>
        <v>378</v>
      </c>
      <c r="H225">
        <f t="shared" si="13"/>
        <v>14</v>
      </c>
      <c r="J225">
        <f t="shared" si="14"/>
        <v>0.31397459165154262</v>
      </c>
      <c r="K225">
        <f t="shared" si="15"/>
        <v>0.78125</v>
      </c>
    </row>
    <row r="226" spans="5:11" x14ac:dyDescent="0.3">
      <c r="E226">
        <f>COUNTIF(Выдача!K226,1)+E225</f>
        <v>50</v>
      </c>
      <c r="F226">
        <f>COUNTIF(Выдача!K225,0)+F225</f>
        <v>174</v>
      </c>
      <c r="G226">
        <f t="shared" si="12"/>
        <v>377</v>
      </c>
      <c r="H226">
        <f t="shared" si="13"/>
        <v>14</v>
      </c>
      <c r="J226">
        <f t="shared" si="14"/>
        <v>0.31578947368421051</v>
      </c>
      <c r="K226">
        <f t="shared" si="15"/>
        <v>0.78125</v>
      </c>
    </row>
    <row r="227" spans="5:11" x14ac:dyDescent="0.3">
      <c r="E227">
        <f>COUNTIF(Выдача!K227,1)+E226</f>
        <v>50</v>
      </c>
      <c r="F227">
        <f>COUNTIF(Выдача!K226,0)+F226</f>
        <v>175</v>
      </c>
      <c r="G227">
        <f t="shared" si="12"/>
        <v>376</v>
      </c>
      <c r="H227">
        <f t="shared" si="13"/>
        <v>14</v>
      </c>
      <c r="J227">
        <f t="shared" si="14"/>
        <v>0.31760435571687839</v>
      </c>
      <c r="K227">
        <f t="shared" si="15"/>
        <v>0.78125</v>
      </c>
    </row>
    <row r="228" spans="5:11" x14ac:dyDescent="0.3">
      <c r="E228">
        <f>COUNTIF(Выдача!K228,1)+E227</f>
        <v>51</v>
      </c>
      <c r="F228">
        <f>COUNTIF(Выдача!K227,0)+F227</f>
        <v>176</v>
      </c>
      <c r="G228">
        <f t="shared" si="12"/>
        <v>375</v>
      </c>
      <c r="H228">
        <f t="shared" si="13"/>
        <v>13</v>
      </c>
      <c r="J228">
        <f t="shared" si="14"/>
        <v>0.31941923774954628</v>
      </c>
      <c r="K228">
        <f t="shared" si="15"/>
        <v>0.796875</v>
      </c>
    </row>
    <row r="229" spans="5:11" x14ac:dyDescent="0.3">
      <c r="E229">
        <f>COUNTIF(Выдача!K229,1)+E228</f>
        <v>52</v>
      </c>
      <c r="F229">
        <f>COUNTIF(Выдача!K228,0)+F228</f>
        <v>176</v>
      </c>
      <c r="G229">
        <f t="shared" si="12"/>
        <v>375</v>
      </c>
      <c r="H229">
        <f t="shared" si="13"/>
        <v>12</v>
      </c>
      <c r="J229">
        <f t="shared" si="14"/>
        <v>0.31941923774954628</v>
      </c>
      <c r="K229">
        <f t="shared" si="15"/>
        <v>0.8125</v>
      </c>
    </row>
    <row r="230" spans="5:11" x14ac:dyDescent="0.3">
      <c r="E230">
        <f>COUNTIF(Выдача!K230,1)+E229</f>
        <v>53</v>
      </c>
      <c r="F230">
        <f>COUNTIF(Выдача!K229,0)+F229</f>
        <v>176</v>
      </c>
      <c r="G230">
        <f t="shared" si="12"/>
        <v>375</v>
      </c>
      <c r="H230">
        <f t="shared" si="13"/>
        <v>11</v>
      </c>
      <c r="J230">
        <f t="shared" si="14"/>
        <v>0.31941923774954628</v>
      </c>
      <c r="K230">
        <f t="shared" si="15"/>
        <v>0.828125</v>
      </c>
    </row>
    <row r="231" spans="5:11" x14ac:dyDescent="0.3">
      <c r="E231">
        <f>COUNTIF(Выдача!K231,1)+E230</f>
        <v>53</v>
      </c>
      <c r="F231">
        <f>COUNTIF(Выдача!K230,0)+F230</f>
        <v>176</v>
      </c>
      <c r="G231">
        <f t="shared" si="12"/>
        <v>375</v>
      </c>
      <c r="H231">
        <f t="shared" si="13"/>
        <v>11</v>
      </c>
      <c r="J231">
        <f t="shared" si="14"/>
        <v>0.31941923774954628</v>
      </c>
      <c r="K231">
        <f t="shared" si="15"/>
        <v>0.828125</v>
      </c>
    </row>
    <row r="232" spans="5:11" x14ac:dyDescent="0.3">
      <c r="E232">
        <f>COUNTIF(Выдача!K232,1)+E231</f>
        <v>53</v>
      </c>
      <c r="F232">
        <f>COUNTIF(Выдача!K231,0)+F231</f>
        <v>177</v>
      </c>
      <c r="G232">
        <f t="shared" si="12"/>
        <v>374</v>
      </c>
      <c r="H232">
        <f t="shared" si="13"/>
        <v>11</v>
      </c>
      <c r="J232">
        <f t="shared" si="14"/>
        <v>0.32123411978221417</v>
      </c>
      <c r="K232">
        <f t="shared" si="15"/>
        <v>0.828125</v>
      </c>
    </row>
    <row r="233" spans="5:11" x14ac:dyDescent="0.3">
      <c r="E233">
        <f>COUNTIF(Выдача!K233,1)+E232</f>
        <v>53</v>
      </c>
      <c r="F233">
        <f>COUNTIF(Выдача!K232,0)+F232</f>
        <v>178</v>
      </c>
      <c r="G233">
        <f t="shared" si="12"/>
        <v>373</v>
      </c>
      <c r="H233">
        <f t="shared" si="13"/>
        <v>11</v>
      </c>
      <c r="J233">
        <f t="shared" si="14"/>
        <v>0.32304900181488205</v>
      </c>
      <c r="K233">
        <f t="shared" si="15"/>
        <v>0.828125</v>
      </c>
    </row>
    <row r="234" spans="5:11" x14ac:dyDescent="0.3">
      <c r="E234">
        <f>COUNTIF(Выдача!K234,1)+E233</f>
        <v>53</v>
      </c>
      <c r="F234">
        <f>COUNTIF(Выдача!K233,0)+F233</f>
        <v>179</v>
      </c>
      <c r="G234">
        <f t="shared" si="12"/>
        <v>372</v>
      </c>
      <c r="H234">
        <f t="shared" si="13"/>
        <v>11</v>
      </c>
      <c r="J234">
        <f t="shared" si="14"/>
        <v>0.32486388384754994</v>
      </c>
      <c r="K234">
        <f t="shared" si="15"/>
        <v>0.828125</v>
      </c>
    </row>
    <row r="235" spans="5:11" x14ac:dyDescent="0.3">
      <c r="E235">
        <f>COUNTIF(Выдача!K235,1)+E234</f>
        <v>53</v>
      </c>
      <c r="F235">
        <f>COUNTIF(Выдача!K234,0)+F234</f>
        <v>180</v>
      </c>
      <c r="G235">
        <f t="shared" si="12"/>
        <v>371</v>
      </c>
      <c r="H235">
        <f t="shared" si="13"/>
        <v>11</v>
      </c>
      <c r="J235">
        <f t="shared" si="14"/>
        <v>0.32667876588021783</v>
      </c>
      <c r="K235">
        <f t="shared" si="15"/>
        <v>0.828125</v>
      </c>
    </row>
    <row r="236" spans="5:11" x14ac:dyDescent="0.3">
      <c r="E236">
        <f>COUNTIF(Выдача!K236,1)+E235</f>
        <v>53</v>
      </c>
      <c r="F236">
        <f>COUNTIF(Выдача!K235,0)+F235</f>
        <v>181</v>
      </c>
      <c r="G236">
        <f t="shared" si="12"/>
        <v>370</v>
      </c>
      <c r="H236">
        <f t="shared" si="13"/>
        <v>11</v>
      </c>
      <c r="J236">
        <f t="shared" si="14"/>
        <v>0.32849364791288571</v>
      </c>
      <c r="K236">
        <f t="shared" si="15"/>
        <v>0.828125</v>
      </c>
    </row>
    <row r="237" spans="5:11" x14ac:dyDescent="0.3">
      <c r="E237">
        <f>COUNTIF(Выдача!K237,1)+E236</f>
        <v>53</v>
      </c>
      <c r="F237">
        <f>COUNTIF(Выдача!K236,0)+F236</f>
        <v>182</v>
      </c>
      <c r="G237">
        <f t="shared" si="12"/>
        <v>369</v>
      </c>
      <c r="H237">
        <f t="shared" si="13"/>
        <v>11</v>
      </c>
      <c r="J237">
        <f t="shared" si="14"/>
        <v>0.33030852994555349</v>
      </c>
      <c r="K237">
        <f t="shared" si="15"/>
        <v>0.828125</v>
      </c>
    </row>
    <row r="238" spans="5:11" x14ac:dyDescent="0.3">
      <c r="E238">
        <f>COUNTIF(Выдача!K238,1)+E237</f>
        <v>53</v>
      </c>
      <c r="F238">
        <f>COUNTIF(Выдача!K237,0)+F237</f>
        <v>183</v>
      </c>
      <c r="G238">
        <f t="shared" si="12"/>
        <v>368</v>
      </c>
      <c r="H238">
        <f t="shared" si="13"/>
        <v>11</v>
      </c>
      <c r="J238">
        <f t="shared" si="14"/>
        <v>0.33212341197822137</v>
      </c>
      <c r="K238">
        <f t="shared" si="15"/>
        <v>0.828125</v>
      </c>
    </row>
    <row r="239" spans="5:11" x14ac:dyDescent="0.3">
      <c r="E239">
        <f>COUNTIF(Выдача!K239,1)+E238</f>
        <v>53</v>
      </c>
      <c r="F239">
        <f>COUNTIF(Выдача!K238,0)+F238</f>
        <v>184</v>
      </c>
      <c r="G239">
        <f t="shared" si="12"/>
        <v>367</v>
      </c>
      <c r="H239">
        <f t="shared" si="13"/>
        <v>11</v>
      </c>
      <c r="J239">
        <f t="shared" si="14"/>
        <v>0.33393829401088926</v>
      </c>
      <c r="K239">
        <f t="shared" si="15"/>
        <v>0.828125</v>
      </c>
    </row>
    <row r="240" spans="5:11" x14ac:dyDescent="0.3">
      <c r="E240">
        <f>COUNTIF(Выдача!K240,1)+E239</f>
        <v>53</v>
      </c>
      <c r="F240">
        <f>COUNTIF(Выдача!K239,0)+F239</f>
        <v>185</v>
      </c>
      <c r="G240">
        <f t="shared" si="12"/>
        <v>366</v>
      </c>
      <c r="H240">
        <f t="shared" si="13"/>
        <v>11</v>
      </c>
      <c r="J240">
        <f t="shared" si="14"/>
        <v>0.33575317604355714</v>
      </c>
      <c r="K240">
        <f t="shared" si="15"/>
        <v>0.828125</v>
      </c>
    </row>
    <row r="241" spans="5:11" x14ac:dyDescent="0.3">
      <c r="E241">
        <f>COUNTIF(Выдача!K241,1)+E240</f>
        <v>53</v>
      </c>
      <c r="F241">
        <f>COUNTIF(Выдача!K240,0)+F240</f>
        <v>186</v>
      </c>
      <c r="G241">
        <f t="shared" si="12"/>
        <v>365</v>
      </c>
      <c r="H241">
        <f t="shared" si="13"/>
        <v>11</v>
      </c>
      <c r="J241">
        <f t="shared" si="14"/>
        <v>0.33756805807622503</v>
      </c>
      <c r="K241">
        <f t="shared" si="15"/>
        <v>0.828125</v>
      </c>
    </row>
    <row r="242" spans="5:11" x14ac:dyDescent="0.3">
      <c r="E242">
        <f>COUNTIF(Выдача!K242,1)+E241</f>
        <v>53</v>
      </c>
      <c r="F242">
        <f>COUNTIF(Выдача!K241,0)+F241</f>
        <v>187</v>
      </c>
      <c r="G242">
        <f t="shared" si="12"/>
        <v>364</v>
      </c>
      <c r="H242">
        <f t="shared" si="13"/>
        <v>11</v>
      </c>
      <c r="J242">
        <f t="shared" si="14"/>
        <v>0.33938294010889292</v>
      </c>
      <c r="K242">
        <f t="shared" si="15"/>
        <v>0.828125</v>
      </c>
    </row>
    <row r="243" spans="5:11" x14ac:dyDescent="0.3">
      <c r="E243">
        <f>COUNTIF(Выдача!K243,1)+E242</f>
        <v>53</v>
      </c>
      <c r="F243">
        <f>COUNTIF(Выдача!K242,0)+F242</f>
        <v>188</v>
      </c>
      <c r="G243">
        <f t="shared" si="12"/>
        <v>363</v>
      </c>
      <c r="H243">
        <f t="shared" si="13"/>
        <v>11</v>
      </c>
      <c r="J243">
        <f t="shared" si="14"/>
        <v>0.3411978221415608</v>
      </c>
      <c r="K243">
        <f t="shared" si="15"/>
        <v>0.828125</v>
      </c>
    </row>
    <row r="244" spans="5:11" x14ac:dyDescent="0.3">
      <c r="E244">
        <f>COUNTIF(Выдача!K244,1)+E243</f>
        <v>53</v>
      </c>
      <c r="F244">
        <f>COUNTIF(Выдача!K243,0)+F243</f>
        <v>189</v>
      </c>
      <c r="G244">
        <f t="shared" si="12"/>
        <v>362</v>
      </c>
      <c r="H244">
        <f t="shared" si="13"/>
        <v>11</v>
      </c>
      <c r="J244">
        <f t="shared" si="14"/>
        <v>0.34301270417422869</v>
      </c>
      <c r="K244">
        <f t="shared" si="15"/>
        <v>0.828125</v>
      </c>
    </row>
    <row r="245" spans="5:11" x14ac:dyDescent="0.3">
      <c r="E245">
        <f>COUNTIF(Выдача!K245,1)+E244</f>
        <v>53</v>
      </c>
      <c r="F245">
        <f>COUNTIF(Выдача!K244,0)+F244</f>
        <v>190</v>
      </c>
      <c r="G245">
        <f t="shared" si="12"/>
        <v>361</v>
      </c>
      <c r="H245">
        <f t="shared" si="13"/>
        <v>11</v>
      </c>
      <c r="J245">
        <f t="shared" si="14"/>
        <v>0.34482758620689657</v>
      </c>
      <c r="K245">
        <f t="shared" si="15"/>
        <v>0.828125</v>
      </c>
    </row>
    <row r="246" spans="5:11" x14ac:dyDescent="0.3">
      <c r="E246">
        <f>COUNTIF(Выдача!K246,1)+E245</f>
        <v>53</v>
      </c>
      <c r="F246">
        <f>COUNTIF(Выдача!K245,0)+F245</f>
        <v>191</v>
      </c>
      <c r="G246">
        <f t="shared" si="12"/>
        <v>360</v>
      </c>
      <c r="H246">
        <f t="shared" si="13"/>
        <v>11</v>
      </c>
      <c r="J246">
        <f t="shared" si="14"/>
        <v>0.34664246823956446</v>
      </c>
      <c r="K246">
        <f t="shared" si="15"/>
        <v>0.828125</v>
      </c>
    </row>
    <row r="247" spans="5:11" x14ac:dyDescent="0.3">
      <c r="E247">
        <f>COUNTIF(Выдача!K247,1)+E246</f>
        <v>53</v>
      </c>
      <c r="F247">
        <f>COUNTIF(Выдача!K246,0)+F246</f>
        <v>192</v>
      </c>
      <c r="G247">
        <f t="shared" si="12"/>
        <v>359</v>
      </c>
      <c r="H247">
        <f t="shared" si="13"/>
        <v>11</v>
      </c>
      <c r="J247">
        <f t="shared" si="14"/>
        <v>0.34845735027223235</v>
      </c>
      <c r="K247">
        <f t="shared" si="15"/>
        <v>0.828125</v>
      </c>
    </row>
    <row r="248" spans="5:11" x14ac:dyDescent="0.3">
      <c r="E248">
        <f>COUNTIF(Выдача!K248,1)+E247</f>
        <v>53</v>
      </c>
      <c r="F248">
        <f>COUNTIF(Выдача!K247,0)+F247</f>
        <v>193</v>
      </c>
      <c r="G248">
        <f t="shared" si="12"/>
        <v>358</v>
      </c>
      <c r="H248">
        <f t="shared" si="13"/>
        <v>11</v>
      </c>
      <c r="J248">
        <f t="shared" si="14"/>
        <v>0.35027223230490023</v>
      </c>
      <c r="K248">
        <f t="shared" si="15"/>
        <v>0.828125</v>
      </c>
    </row>
    <row r="249" spans="5:11" x14ac:dyDescent="0.3">
      <c r="E249">
        <f>COUNTIF(Выдача!K249,1)+E248</f>
        <v>54</v>
      </c>
      <c r="F249">
        <f>COUNTIF(Выдача!K248,0)+F248</f>
        <v>194</v>
      </c>
      <c r="G249">
        <f t="shared" si="12"/>
        <v>357</v>
      </c>
      <c r="H249">
        <f t="shared" si="13"/>
        <v>10</v>
      </c>
      <c r="J249">
        <f t="shared" si="14"/>
        <v>0.35208711433756801</v>
      </c>
      <c r="K249">
        <f t="shared" si="15"/>
        <v>0.84375</v>
      </c>
    </row>
    <row r="250" spans="5:11" x14ac:dyDescent="0.3">
      <c r="E250">
        <f>COUNTIF(Выдача!K250,1)+E249</f>
        <v>54</v>
      </c>
      <c r="F250">
        <f>COUNTIF(Выдача!K249,0)+F249</f>
        <v>194</v>
      </c>
      <c r="G250">
        <f t="shared" si="12"/>
        <v>357</v>
      </c>
      <c r="H250">
        <f t="shared" si="13"/>
        <v>10</v>
      </c>
      <c r="J250">
        <f t="shared" si="14"/>
        <v>0.35208711433756801</v>
      </c>
      <c r="K250">
        <f t="shared" si="15"/>
        <v>0.84375</v>
      </c>
    </row>
    <row r="251" spans="5:11" x14ac:dyDescent="0.3">
      <c r="E251">
        <f>COUNTIF(Выдача!K251,1)+E250</f>
        <v>54</v>
      </c>
      <c r="F251">
        <f>COUNTIF(Выдача!K250,0)+F250</f>
        <v>195</v>
      </c>
      <c r="G251">
        <f t="shared" si="12"/>
        <v>356</v>
      </c>
      <c r="H251">
        <f t="shared" si="13"/>
        <v>10</v>
      </c>
      <c r="J251">
        <f t="shared" si="14"/>
        <v>0.35390199637023589</v>
      </c>
      <c r="K251">
        <f t="shared" si="15"/>
        <v>0.84375</v>
      </c>
    </row>
    <row r="252" spans="5:11" x14ac:dyDescent="0.3">
      <c r="E252">
        <f>COUNTIF(Выдача!K252,1)+E251</f>
        <v>54</v>
      </c>
      <c r="F252">
        <f>COUNTIF(Выдача!K251,0)+F251</f>
        <v>196</v>
      </c>
      <c r="G252">
        <f t="shared" si="12"/>
        <v>355</v>
      </c>
      <c r="H252">
        <f t="shared" si="13"/>
        <v>10</v>
      </c>
      <c r="J252">
        <f t="shared" si="14"/>
        <v>0.35571687840290378</v>
      </c>
      <c r="K252">
        <f t="shared" si="15"/>
        <v>0.84375</v>
      </c>
    </row>
    <row r="253" spans="5:11" x14ac:dyDescent="0.3">
      <c r="E253">
        <f>COUNTIF(Выдача!K253,1)+E252</f>
        <v>54</v>
      </c>
      <c r="F253">
        <f>COUNTIF(Выдача!K252,0)+F252</f>
        <v>197</v>
      </c>
      <c r="G253">
        <f t="shared" si="12"/>
        <v>354</v>
      </c>
      <c r="H253">
        <f t="shared" si="13"/>
        <v>10</v>
      </c>
      <c r="J253">
        <f t="shared" si="14"/>
        <v>0.35753176043557167</v>
      </c>
      <c r="K253">
        <f t="shared" si="15"/>
        <v>0.84375</v>
      </c>
    </row>
    <row r="254" spans="5:11" x14ac:dyDescent="0.3">
      <c r="E254">
        <f>COUNTIF(Выдача!K254,1)+E253</f>
        <v>54</v>
      </c>
      <c r="F254">
        <f>COUNTIF(Выдача!K253,0)+F253</f>
        <v>198</v>
      </c>
      <c r="G254">
        <f t="shared" si="12"/>
        <v>353</v>
      </c>
      <c r="H254">
        <f t="shared" si="13"/>
        <v>10</v>
      </c>
      <c r="J254">
        <f t="shared" si="14"/>
        <v>0.35934664246823955</v>
      </c>
      <c r="K254">
        <f t="shared" si="15"/>
        <v>0.84375</v>
      </c>
    </row>
    <row r="255" spans="5:11" x14ac:dyDescent="0.3">
      <c r="E255">
        <f>COUNTIF(Выдача!K255,1)+E254</f>
        <v>54</v>
      </c>
      <c r="F255">
        <f>COUNTIF(Выдача!K254,0)+F254</f>
        <v>199</v>
      </c>
      <c r="G255">
        <f t="shared" si="12"/>
        <v>352</v>
      </c>
      <c r="H255">
        <f t="shared" si="13"/>
        <v>10</v>
      </c>
      <c r="J255">
        <f t="shared" si="14"/>
        <v>0.36116152450090744</v>
      </c>
      <c r="K255">
        <f t="shared" si="15"/>
        <v>0.84375</v>
      </c>
    </row>
    <row r="256" spans="5:11" x14ac:dyDescent="0.3">
      <c r="E256">
        <f>COUNTIF(Выдача!K256,1)+E255</f>
        <v>54</v>
      </c>
      <c r="F256">
        <f>COUNTIF(Выдача!K255,0)+F255</f>
        <v>200</v>
      </c>
      <c r="G256">
        <f t="shared" si="12"/>
        <v>351</v>
      </c>
      <c r="H256">
        <f t="shared" si="13"/>
        <v>10</v>
      </c>
      <c r="J256">
        <f t="shared" si="14"/>
        <v>0.36297640653357532</v>
      </c>
      <c r="K256">
        <f t="shared" si="15"/>
        <v>0.84375</v>
      </c>
    </row>
    <row r="257" spans="5:11" x14ac:dyDescent="0.3">
      <c r="E257">
        <f>COUNTIF(Выдача!K257,1)+E256</f>
        <v>54</v>
      </c>
      <c r="F257">
        <f>COUNTIF(Выдача!K256,0)+F256</f>
        <v>201</v>
      </c>
      <c r="G257">
        <f t="shared" si="12"/>
        <v>350</v>
      </c>
      <c r="H257">
        <f t="shared" si="13"/>
        <v>10</v>
      </c>
      <c r="J257">
        <f t="shared" si="14"/>
        <v>0.36479128856624321</v>
      </c>
      <c r="K257">
        <f t="shared" si="15"/>
        <v>0.84375</v>
      </c>
    </row>
    <row r="258" spans="5:11" x14ac:dyDescent="0.3">
      <c r="E258">
        <f>COUNTIF(Выдача!K258,1)+E257</f>
        <v>54</v>
      </c>
      <c r="F258">
        <f>COUNTIF(Выдача!K257,0)+F257</f>
        <v>202</v>
      </c>
      <c r="G258">
        <f t="shared" si="12"/>
        <v>349</v>
      </c>
      <c r="H258">
        <f t="shared" si="13"/>
        <v>10</v>
      </c>
      <c r="J258">
        <f t="shared" si="14"/>
        <v>0.3666061705989111</v>
      </c>
      <c r="K258">
        <f t="shared" si="15"/>
        <v>0.84375</v>
      </c>
    </row>
    <row r="259" spans="5:11" x14ac:dyDescent="0.3">
      <c r="E259">
        <f>COUNTIF(Выдача!K259,1)+E258</f>
        <v>54</v>
      </c>
      <c r="F259">
        <f>COUNTIF(Выдача!K258,0)+F258</f>
        <v>203</v>
      </c>
      <c r="G259">
        <f t="shared" ref="G259:G322" si="16">551-F259</f>
        <v>348</v>
      </c>
      <c r="H259">
        <f t="shared" ref="H259:H322" si="17">64-E259</f>
        <v>10</v>
      </c>
      <c r="J259">
        <f t="shared" ref="J259:J322" si="18">1-G259/(G259+F259)</f>
        <v>0.36842105263157898</v>
      </c>
      <c r="K259">
        <f t="shared" ref="K259:K322" si="19">E259/(E259+H259)</f>
        <v>0.84375</v>
      </c>
    </row>
    <row r="260" spans="5:11" x14ac:dyDescent="0.3">
      <c r="E260">
        <f>COUNTIF(Выдача!K260,1)+E259</f>
        <v>54</v>
      </c>
      <c r="F260">
        <f>COUNTIF(Выдача!K259,0)+F259</f>
        <v>204</v>
      </c>
      <c r="G260">
        <f t="shared" si="16"/>
        <v>347</v>
      </c>
      <c r="H260">
        <f t="shared" si="17"/>
        <v>10</v>
      </c>
      <c r="J260">
        <f t="shared" si="18"/>
        <v>0.37023593466424687</v>
      </c>
      <c r="K260">
        <f t="shared" si="19"/>
        <v>0.84375</v>
      </c>
    </row>
    <row r="261" spans="5:11" x14ac:dyDescent="0.3">
      <c r="E261">
        <f>COUNTIF(Выдача!K261,1)+E260</f>
        <v>54</v>
      </c>
      <c r="F261">
        <f>COUNTIF(Выдача!K260,0)+F260</f>
        <v>205</v>
      </c>
      <c r="G261">
        <f t="shared" si="16"/>
        <v>346</v>
      </c>
      <c r="H261">
        <f t="shared" si="17"/>
        <v>10</v>
      </c>
      <c r="J261">
        <f t="shared" si="18"/>
        <v>0.37205081669691475</v>
      </c>
      <c r="K261">
        <f t="shared" si="19"/>
        <v>0.84375</v>
      </c>
    </row>
    <row r="262" spans="5:11" x14ac:dyDescent="0.3">
      <c r="E262">
        <f>COUNTIF(Выдача!K262,1)+E261</f>
        <v>54</v>
      </c>
      <c r="F262">
        <f>COUNTIF(Выдача!K261,0)+F261</f>
        <v>206</v>
      </c>
      <c r="G262">
        <f t="shared" si="16"/>
        <v>345</v>
      </c>
      <c r="H262">
        <f t="shared" si="17"/>
        <v>10</v>
      </c>
      <c r="J262">
        <f t="shared" si="18"/>
        <v>0.37386569872958253</v>
      </c>
      <c r="K262">
        <f t="shared" si="19"/>
        <v>0.84375</v>
      </c>
    </row>
    <row r="263" spans="5:11" x14ac:dyDescent="0.3">
      <c r="E263">
        <f>COUNTIF(Выдача!K263,1)+E262</f>
        <v>54</v>
      </c>
      <c r="F263">
        <f>COUNTIF(Выдача!K262,0)+F262</f>
        <v>207</v>
      </c>
      <c r="G263">
        <f t="shared" si="16"/>
        <v>344</v>
      </c>
      <c r="H263">
        <f t="shared" si="17"/>
        <v>10</v>
      </c>
      <c r="J263">
        <f t="shared" si="18"/>
        <v>0.37568058076225042</v>
      </c>
      <c r="K263">
        <f t="shared" si="19"/>
        <v>0.84375</v>
      </c>
    </row>
    <row r="264" spans="5:11" x14ac:dyDescent="0.3">
      <c r="E264">
        <f>COUNTIF(Выдача!K264,1)+E263</f>
        <v>54</v>
      </c>
      <c r="F264">
        <f>COUNTIF(Выдача!K263,0)+F263</f>
        <v>208</v>
      </c>
      <c r="G264">
        <f t="shared" si="16"/>
        <v>343</v>
      </c>
      <c r="H264">
        <f t="shared" si="17"/>
        <v>10</v>
      </c>
      <c r="J264">
        <f t="shared" si="18"/>
        <v>0.3774954627949183</v>
      </c>
      <c r="K264">
        <f t="shared" si="19"/>
        <v>0.84375</v>
      </c>
    </row>
    <row r="265" spans="5:11" x14ac:dyDescent="0.3">
      <c r="E265">
        <f>COUNTIF(Выдача!K265,1)+E264</f>
        <v>54</v>
      </c>
      <c r="F265">
        <f>COUNTIF(Выдача!K264,0)+F264</f>
        <v>209</v>
      </c>
      <c r="G265">
        <f t="shared" si="16"/>
        <v>342</v>
      </c>
      <c r="H265">
        <f t="shared" si="17"/>
        <v>10</v>
      </c>
      <c r="J265">
        <f t="shared" si="18"/>
        <v>0.37931034482758619</v>
      </c>
      <c r="K265">
        <f t="shared" si="19"/>
        <v>0.84375</v>
      </c>
    </row>
    <row r="266" spans="5:11" x14ac:dyDescent="0.3">
      <c r="E266">
        <f>COUNTIF(Выдача!K266,1)+E265</f>
        <v>54</v>
      </c>
      <c r="F266">
        <f>COUNTIF(Выдача!K265,0)+F265</f>
        <v>210</v>
      </c>
      <c r="G266">
        <f t="shared" si="16"/>
        <v>341</v>
      </c>
      <c r="H266">
        <f t="shared" si="17"/>
        <v>10</v>
      </c>
      <c r="J266">
        <f t="shared" si="18"/>
        <v>0.38112522686025407</v>
      </c>
      <c r="K266">
        <f t="shared" si="19"/>
        <v>0.84375</v>
      </c>
    </row>
    <row r="267" spans="5:11" x14ac:dyDescent="0.3">
      <c r="E267">
        <f>COUNTIF(Выдача!K267,1)+E266</f>
        <v>54</v>
      </c>
      <c r="F267">
        <f>COUNTIF(Выдача!K266,0)+F266</f>
        <v>211</v>
      </c>
      <c r="G267">
        <f t="shared" si="16"/>
        <v>340</v>
      </c>
      <c r="H267">
        <f t="shared" si="17"/>
        <v>10</v>
      </c>
      <c r="J267">
        <f t="shared" si="18"/>
        <v>0.38294010889292196</v>
      </c>
      <c r="K267">
        <f t="shared" si="19"/>
        <v>0.84375</v>
      </c>
    </row>
    <row r="268" spans="5:11" x14ac:dyDescent="0.3">
      <c r="E268">
        <f>COUNTIF(Выдача!K268,1)+E267</f>
        <v>54</v>
      </c>
      <c r="F268">
        <f>COUNTIF(Выдача!K267,0)+F267</f>
        <v>212</v>
      </c>
      <c r="G268">
        <f t="shared" si="16"/>
        <v>339</v>
      </c>
      <c r="H268">
        <f t="shared" si="17"/>
        <v>10</v>
      </c>
      <c r="J268">
        <f t="shared" si="18"/>
        <v>0.38475499092558985</v>
      </c>
      <c r="K268">
        <f t="shared" si="19"/>
        <v>0.84375</v>
      </c>
    </row>
    <row r="269" spans="5:11" x14ac:dyDescent="0.3">
      <c r="E269">
        <f>COUNTIF(Выдача!K269,1)+E268</f>
        <v>54</v>
      </c>
      <c r="F269">
        <f>COUNTIF(Выдача!K268,0)+F268</f>
        <v>213</v>
      </c>
      <c r="G269">
        <f t="shared" si="16"/>
        <v>338</v>
      </c>
      <c r="H269">
        <f t="shared" si="17"/>
        <v>10</v>
      </c>
      <c r="J269">
        <f t="shared" si="18"/>
        <v>0.38656987295825773</v>
      </c>
      <c r="K269">
        <f t="shared" si="19"/>
        <v>0.84375</v>
      </c>
    </row>
    <row r="270" spans="5:11" x14ac:dyDescent="0.3">
      <c r="E270">
        <f>COUNTIF(Выдача!K270,1)+E269</f>
        <v>54</v>
      </c>
      <c r="F270">
        <f>COUNTIF(Выдача!K269,0)+F269</f>
        <v>214</v>
      </c>
      <c r="G270">
        <f t="shared" si="16"/>
        <v>337</v>
      </c>
      <c r="H270">
        <f t="shared" si="17"/>
        <v>10</v>
      </c>
      <c r="J270">
        <f t="shared" si="18"/>
        <v>0.38838475499092562</v>
      </c>
      <c r="K270">
        <f t="shared" si="19"/>
        <v>0.84375</v>
      </c>
    </row>
    <row r="271" spans="5:11" x14ac:dyDescent="0.3">
      <c r="E271">
        <f>COUNTIF(Выдача!K271,1)+E270</f>
        <v>54</v>
      </c>
      <c r="F271">
        <f>COUNTIF(Выдача!K270,0)+F270</f>
        <v>215</v>
      </c>
      <c r="G271">
        <f t="shared" si="16"/>
        <v>336</v>
      </c>
      <c r="H271">
        <f t="shared" si="17"/>
        <v>10</v>
      </c>
      <c r="J271">
        <f t="shared" si="18"/>
        <v>0.3901996370235935</v>
      </c>
      <c r="K271">
        <f t="shared" si="19"/>
        <v>0.84375</v>
      </c>
    </row>
    <row r="272" spans="5:11" x14ac:dyDescent="0.3">
      <c r="E272">
        <f>COUNTIF(Выдача!K272,1)+E271</f>
        <v>54</v>
      </c>
      <c r="F272">
        <f>COUNTIF(Выдача!K271,0)+F271</f>
        <v>216</v>
      </c>
      <c r="G272">
        <f t="shared" si="16"/>
        <v>335</v>
      </c>
      <c r="H272">
        <f t="shared" si="17"/>
        <v>10</v>
      </c>
      <c r="J272">
        <f t="shared" si="18"/>
        <v>0.39201451905626139</v>
      </c>
      <c r="K272">
        <f t="shared" si="19"/>
        <v>0.84375</v>
      </c>
    </row>
    <row r="273" spans="5:11" x14ac:dyDescent="0.3">
      <c r="E273">
        <f>COUNTIF(Выдача!K273,1)+E272</f>
        <v>54</v>
      </c>
      <c r="F273">
        <f>COUNTIF(Выдача!K272,0)+F272</f>
        <v>217</v>
      </c>
      <c r="G273">
        <f t="shared" si="16"/>
        <v>334</v>
      </c>
      <c r="H273">
        <f t="shared" si="17"/>
        <v>10</v>
      </c>
      <c r="J273">
        <f t="shared" si="18"/>
        <v>0.39382940108892917</v>
      </c>
      <c r="K273">
        <f t="shared" si="19"/>
        <v>0.84375</v>
      </c>
    </row>
    <row r="274" spans="5:11" x14ac:dyDescent="0.3">
      <c r="E274">
        <f>COUNTIF(Выдача!K274,1)+E273</f>
        <v>54</v>
      </c>
      <c r="F274">
        <f>COUNTIF(Выдача!K273,0)+F273</f>
        <v>218</v>
      </c>
      <c r="G274">
        <f t="shared" si="16"/>
        <v>333</v>
      </c>
      <c r="H274">
        <f t="shared" si="17"/>
        <v>10</v>
      </c>
      <c r="J274">
        <f t="shared" si="18"/>
        <v>0.39564428312159705</v>
      </c>
      <c r="K274">
        <f t="shared" si="19"/>
        <v>0.84375</v>
      </c>
    </row>
    <row r="275" spans="5:11" x14ac:dyDescent="0.3">
      <c r="E275">
        <f>COUNTIF(Выдача!K275,1)+E274</f>
        <v>54</v>
      </c>
      <c r="F275">
        <f>COUNTIF(Выдача!K274,0)+F274</f>
        <v>219</v>
      </c>
      <c r="G275">
        <f t="shared" si="16"/>
        <v>332</v>
      </c>
      <c r="H275">
        <f t="shared" si="17"/>
        <v>10</v>
      </c>
      <c r="J275">
        <f t="shared" si="18"/>
        <v>0.39745916515426494</v>
      </c>
      <c r="K275">
        <f t="shared" si="19"/>
        <v>0.84375</v>
      </c>
    </row>
    <row r="276" spans="5:11" x14ac:dyDescent="0.3">
      <c r="E276">
        <f>COUNTIF(Выдача!K276,1)+E275</f>
        <v>54</v>
      </c>
      <c r="F276">
        <f>COUNTIF(Выдача!K275,0)+F275</f>
        <v>220</v>
      </c>
      <c r="G276">
        <f t="shared" si="16"/>
        <v>331</v>
      </c>
      <c r="H276">
        <f t="shared" si="17"/>
        <v>10</v>
      </c>
      <c r="J276">
        <f t="shared" si="18"/>
        <v>0.39927404718693282</v>
      </c>
      <c r="K276">
        <f t="shared" si="19"/>
        <v>0.84375</v>
      </c>
    </row>
    <row r="277" spans="5:11" x14ac:dyDescent="0.3">
      <c r="E277">
        <f>COUNTIF(Выдача!K277,1)+E276</f>
        <v>54</v>
      </c>
      <c r="F277">
        <f>COUNTIF(Выдача!K276,0)+F276</f>
        <v>221</v>
      </c>
      <c r="G277">
        <f t="shared" si="16"/>
        <v>330</v>
      </c>
      <c r="H277">
        <f t="shared" si="17"/>
        <v>10</v>
      </c>
      <c r="J277">
        <f t="shared" si="18"/>
        <v>0.40108892921960071</v>
      </c>
      <c r="K277">
        <f t="shared" si="19"/>
        <v>0.84375</v>
      </c>
    </row>
    <row r="278" spans="5:11" x14ac:dyDescent="0.3">
      <c r="E278">
        <f>COUNTIF(Выдача!K278,1)+E277</f>
        <v>54</v>
      </c>
      <c r="F278">
        <f>COUNTIF(Выдача!K277,0)+F277</f>
        <v>222</v>
      </c>
      <c r="G278">
        <f t="shared" si="16"/>
        <v>329</v>
      </c>
      <c r="H278">
        <f t="shared" si="17"/>
        <v>10</v>
      </c>
      <c r="J278">
        <f t="shared" si="18"/>
        <v>0.4029038112522686</v>
      </c>
      <c r="K278">
        <f t="shared" si="19"/>
        <v>0.84375</v>
      </c>
    </row>
    <row r="279" spans="5:11" x14ac:dyDescent="0.3">
      <c r="E279">
        <f>COUNTIF(Выдача!K279,1)+E278</f>
        <v>54</v>
      </c>
      <c r="F279">
        <f>COUNTIF(Выдача!K278,0)+F278</f>
        <v>223</v>
      </c>
      <c r="G279">
        <f t="shared" si="16"/>
        <v>328</v>
      </c>
      <c r="H279">
        <f t="shared" si="17"/>
        <v>10</v>
      </c>
      <c r="J279">
        <f t="shared" si="18"/>
        <v>0.40471869328493648</v>
      </c>
      <c r="K279">
        <f t="shared" si="19"/>
        <v>0.84375</v>
      </c>
    </row>
    <row r="280" spans="5:11" x14ac:dyDescent="0.3">
      <c r="E280">
        <f>COUNTIF(Выдача!K280,1)+E279</f>
        <v>54</v>
      </c>
      <c r="F280">
        <f>COUNTIF(Выдача!K279,0)+F279</f>
        <v>224</v>
      </c>
      <c r="G280">
        <f t="shared" si="16"/>
        <v>327</v>
      </c>
      <c r="H280">
        <f t="shared" si="17"/>
        <v>10</v>
      </c>
      <c r="J280">
        <f t="shared" si="18"/>
        <v>0.40653357531760437</v>
      </c>
      <c r="K280">
        <f t="shared" si="19"/>
        <v>0.84375</v>
      </c>
    </row>
    <row r="281" spans="5:11" x14ac:dyDescent="0.3">
      <c r="E281">
        <f>COUNTIF(Выдача!K281,1)+E280</f>
        <v>54</v>
      </c>
      <c r="F281">
        <f>COUNTIF(Выдача!K280,0)+F280</f>
        <v>225</v>
      </c>
      <c r="G281">
        <f t="shared" si="16"/>
        <v>326</v>
      </c>
      <c r="H281">
        <f t="shared" si="17"/>
        <v>10</v>
      </c>
      <c r="J281">
        <f t="shared" si="18"/>
        <v>0.40834845735027225</v>
      </c>
      <c r="K281">
        <f t="shared" si="19"/>
        <v>0.84375</v>
      </c>
    </row>
    <row r="282" spans="5:11" x14ac:dyDescent="0.3">
      <c r="E282">
        <f>COUNTIF(Выдача!K282,1)+E281</f>
        <v>55</v>
      </c>
      <c r="F282">
        <f>COUNTIF(Выдача!K281,0)+F281</f>
        <v>226</v>
      </c>
      <c r="G282">
        <f t="shared" si="16"/>
        <v>325</v>
      </c>
      <c r="H282">
        <f t="shared" si="17"/>
        <v>9</v>
      </c>
      <c r="J282">
        <f t="shared" si="18"/>
        <v>0.41016333938294014</v>
      </c>
      <c r="K282">
        <f t="shared" si="19"/>
        <v>0.859375</v>
      </c>
    </row>
    <row r="283" spans="5:11" x14ac:dyDescent="0.3">
      <c r="E283">
        <f>COUNTIF(Выдача!K283,1)+E282</f>
        <v>55</v>
      </c>
      <c r="F283">
        <f>COUNTIF(Выдача!K282,0)+F282</f>
        <v>226</v>
      </c>
      <c r="G283">
        <f t="shared" si="16"/>
        <v>325</v>
      </c>
      <c r="H283">
        <f t="shared" si="17"/>
        <v>9</v>
      </c>
      <c r="J283">
        <f t="shared" si="18"/>
        <v>0.41016333938294014</v>
      </c>
      <c r="K283">
        <f t="shared" si="19"/>
        <v>0.859375</v>
      </c>
    </row>
    <row r="284" spans="5:11" x14ac:dyDescent="0.3">
      <c r="E284">
        <f>COUNTIF(Выдача!K284,1)+E283</f>
        <v>55</v>
      </c>
      <c r="F284">
        <f>COUNTIF(Выдача!K283,0)+F283</f>
        <v>227</v>
      </c>
      <c r="G284">
        <f t="shared" si="16"/>
        <v>324</v>
      </c>
      <c r="H284">
        <f t="shared" si="17"/>
        <v>9</v>
      </c>
      <c r="J284">
        <f t="shared" si="18"/>
        <v>0.41197822141560803</v>
      </c>
      <c r="K284">
        <f t="shared" si="19"/>
        <v>0.859375</v>
      </c>
    </row>
    <row r="285" spans="5:11" x14ac:dyDescent="0.3">
      <c r="E285">
        <f>COUNTIF(Выдача!K285,1)+E284</f>
        <v>55</v>
      </c>
      <c r="F285">
        <f>COUNTIF(Выдача!K284,0)+F284</f>
        <v>228</v>
      </c>
      <c r="G285">
        <f t="shared" si="16"/>
        <v>323</v>
      </c>
      <c r="H285">
        <f t="shared" si="17"/>
        <v>9</v>
      </c>
      <c r="J285">
        <f t="shared" si="18"/>
        <v>0.41379310344827591</v>
      </c>
      <c r="K285">
        <f t="shared" si="19"/>
        <v>0.859375</v>
      </c>
    </row>
    <row r="286" spans="5:11" x14ac:dyDescent="0.3">
      <c r="E286">
        <f>COUNTIF(Выдача!K286,1)+E285</f>
        <v>55</v>
      </c>
      <c r="F286">
        <f>COUNTIF(Выдача!K285,0)+F285</f>
        <v>229</v>
      </c>
      <c r="G286">
        <f t="shared" si="16"/>
        <v>322</v>
      </c>
      <c r="H286">
        <f t="shared" si="17"/>
        <v>9</v>
      </c>
      <c r="J286">
        <f t="shared" si="18"/>
        <v>0.41560798548094369</v>
      </c>
      <c r="K286">
        <f t="shared" si="19"/>
        <v>0.859375</v>
      </c>
    </row>
    <row r="287" spans="5:11" x14ac:dyDescent="0.3">
      <c r="E287">
        <f>COUNTIF(Выдача!K287,1)+E286</f>
        <v>55</v>
      </c>
      <c r="F287">
        <f>COUNTIF(Выдача!K286,0)+F286</f>
        <v>230</v>
      </c>
      <c r="G287">
        <f t="shared" si="16"/>
        <v>321</v>
      </c>
      <c r="H287">
        <f t="shared" si="17"/>
        <v>9</v>
      </c>
      <c r="J287">
        <f t="shared" si="18"/>
        <v>0.41742286751361157</v>
      </c>
      <c r="K287">
        <f t="shared" si="19"/>
        <v>0.859375</v>
      </c>
    </row>
    <row r="288" spans="5:11" x14ac:dyDescent="0.3">
      <c r="E288">
        <f>COUNTIF(Выдача!K288,1)+E287</f>
        <v>55</v>
      </c>
      <c r="F288">
        <f>COUNTIF(Выдача!K287,0)+F287</f>
        <v>231</v>
      </c>
      <c r="G288">
        <f t="shared" si="16"/>
        <v>320</v>
      </c>
      <c r="H288">
        <f t="shared" si="17"/>
        <v>9</v>
      </c>
      <c r="J288">
        <f t="shared" si="18"/>
        <v>0.41923774954627946</v>
      </c>
      <c r="K288">
        <f t="shared" si="19"/>
        <v>0.859375</v>
      </c>
    </row>
    <row r="289" spans="5:11" x14ac:dyDescent="0.3">
      <c r="E289">
        <f>COUNTIF(Выдача!K289,1)+E288</f>
        <v>55</v>
      </c>
      <c r="F289">
        <f>COUNTIF(Выдача!K288,0)+F288</f>
        <v>232</v>
      </c>
      <c r="G289">
        <f t="shared" si="16"/>
        <v>319</v>
      </c>
      <c r="H289">
        <f t="shared" si="17"/>
        <v>9</v>
      </c>
      <c r="J289">
        <f t="shared" si="18"/>
        <v>0.42105263157894735</v>
      </c>
      <c r="K289">
        <f t="shared" si="19"/>
        <v>0.859375</v>
      </c>
    </row>
    <row r="290" spans="5:11" x14ac:dyDescent="0.3">
      <c r="E290">
        <f>COUNTIF(Выдача!K290,1)+E289</f>
        <v>55</v>
      </c>
      <c r="F290">
        <f>COUNTIF(Выдача!K289,0)+F289</f>
        <v>233</v>
      </c>
      <c r="G290">
        <f t="shared" si="16"/>
        <v>318</v>
      </c>
      <c r="H290">
        <f t="shared" si="17"/>
        <v>9</v>
      </c>
      <c r="J290">
        <f t="shared" si="18"/>
        <v>0.42286751361161523</v>
      </c>
      <c r="K290">
        <f t="shared" si="19"/>
        <v>0.859375</v>
      </c>
    </row>
    <row r="291" spans="5:11" x14ac:dyDescent="0.3">
      <c r="E291">
        <f>COUNTIF(Выдача!K291,1)+E290</f>
        <v>55</v>
      </c>
      <c r="F291">
        <f>COUNTIF(Выдача!K290,0)+F290</f>
        <v>234</v>
      </c>
      <c r="G291">
        <f t="shared" si="16"/>
        <v>317</v>
      </c>
      <c r="H291">
        <f t="shared" si="17"/>
        <v>9</v>
      </c>
      <c r="J291">
        <f t="shared" si="18"/>
        <v>0.42468239564428312</v>
      </c>
      <c r="K291">
        <f t="shared" si="19"/>
        <v>0.859375</v>
      </c>
    </row>
    <row r="292" spans="5:11" x14ac:dyDescent="0.3">
      <c r="E292">
        <f>COUNTIF(Выдача!K292,1)+E291</f>
        <v>55</v>
      </c>
      <c r="F292">
        <f>COUNTIF(Выдача!K291,0)+F291</f>
        <v>235</v>
      </c>
      <c r="G292">
        <f t="shared" si="16"/>
        <v>316</v>
      </c>
      <c r="H292">
        <f t="shared" si="17"/>
        <v>9</v>
      </c>
      <c r="J292">
        <f t="shared" si="18"/>
        <v>0.426497277676951</v>
      </c>
      <c r="K292">
        <f t="shared" si="19"/>
        <v>0.859375</v>
      </c>
    </row>
    <row r="293" spans="5:11" x14ac:dyDescent="0.3">
      <c r="E293">
        <f>COUNTIF(Выдача!K293,1)+E292</f>
        <v>55</v>
      </c>
      <c r="F293">
        <f>COUNTIF(Выдача!K292,0)+F292</f>
        <v>236</v>
      </c>
      <c r="G293">
        <f t="shared" si="16"/>
        <v>315</v>
      </c>
      <c r="H293">
        <f t="shared" si="17"/>
        <v>9</v>
      </c>
      <c r="J293">
        <f t="shared" si="18"/>
        <v>0.42831215970961889</v>
      </c>
      <c r="K293">
        <f t="shared" si="19"/>
        <v>0.859375</v>
      </c>
    </row>
    <row r="294" spans="5:11" x14ac:dyDescent="0.3">
      <c r="E294">
        <f>COUNTIF(Выдача!K294,1)+E293</f>
        <v>56</v>
      </c>
      <c r="F294">
        <f>COUNTIF(Выдача!K293,0)+F293</f>
        <v>237</v>
      </c>
      <c r="G294">
        <f t="shared" si="16"/>
        <v>314</v>
      </c>
      <c r="H294">
        <f t="shared" si="17"/>
        <v>8</v>
      </c>
      <c r="J294">
        <f t="shared" si="18"/>
        <v>0.43012704174228678</v>
      </c>
      <c r="K294">
        <f t="shared" si="19"/>
        <v>0.875</v>
      </c>
    </row>
    <row r="295" spans="5:11" x14ac:dyDescent="0.3">
      <c r="E295">
        <f>COUNTIF(Выдача!K295,1)+E294</f>
        <v>56</v>
      </c>
      <c r="F295">
        <f>COUNTIF(Выдача!K294,0)+F294</f>
        <v>237</v>
      </c>
      <c r="G295">
        <f t="shared" si="16"/>
        <v>314</v>
      </c>
      <c r="H295">
        <f t="shared" si="17"/>
        <v>8</v>
      </c>
      <c r="J295">
        <f t="shared" si="18"/>
        <v>0.43012704174228678</v>
      </c>
      <c r="K295">
        <f t="shared" si="19"/>
        <v>0.875</v>
      </c>
    </row>
    <row r="296" spans="5:11" x14ac:dyDescent="0.3">
      <c r="E296">
        <f>COUNTIF(Выдача!K296,1)+E295</f>
        <v>56</v>
      </c>
      <c r="F296">
        <f>COUNTIF(Выдача!K295,0)+F295</f>
        <v>238</v>
      </c>
      <c r="G296">
        <f t="shared" si="16"/>
        <v>313</v>
      </c>
      <c r="H296">
        <f t="shared" si="17"/>
        <v>8</v>
      </c>
      <c r="J296">
        <f t="shared" si="18"/>
        <v>0.43194192377495466</v>
      </c>
      <c r="K296">
        <f t="shared" si="19"/>
        <v>0.875</v>
      </c>
    </row>
    <row r="297" spans="5:11" x14ac:dyDescent="0.3">
      <c r="E297">
        <f>COUNTIF(Выдача!K297,1)+E296</f>
        <v>56</v>
      </c>
      <c r="F297">
        <f>COUNTIF(Выдача!K296,0)+F296</f>
        <v>239</v>
      </c>
      <c r="G297">
        <f t="shared" si="16"/>
        <v>312</v>
      </c>
      <c r="H297">
        <f t="shared" si="17"/>
        <v>8</v>
      </c>
      <c r="J297">
        <f t="shared" si="18"/>
        <v>0.43375680580762255</v>
      </c>
      <c r="K297">
        <f t="shared" si="19"/>
        <v>0.875</v>
      </c>
    </row>
    <row r="298" spans="5:11" x14ac:dyDescent="0.3">
      <c r="E298">
        <f>COUNTIF(Выдача!K298,1)+E297</f>
        <v>56</v>
      </c>
      <c r="F298">
        <f>COUNTIF(Выдача!K297,0)+F297</f>
        <v>240</v>
      </c>
      <c r="G298">
        <f t="shared" si="16"/>
        <v>311</v>
      </c>
      <c r="H298">
        <f t="shared" si="17"/>
        <v>8</v>
      </c>
      <c r="J298">
        <f t="shared" si="18"/>
        <v>0.43557168784029043</v>
      </c>
      <c r="K298">
        <f t="shared" si="19"/>
        <v>0.875</v>
      </c>
    </row>
    <row r="299" spans="5:11" x14ac:dyDescent="0.3">
      <c r="E299">
        <f>COUNTIF(Выдача!K299,1)+E298</f>
        <v>56</v>
      </c>
      <c r="F299">
        <f>COUNTIF(Выдача!K298,0)+F298</f>
        <v>241</v>
      </c>
      <c r="G299">
        <f t="shared" si="16"/>
        <v>310</v>
      </c>
      <c r="H299">
        <f t="shared" si="17"/>
        <v>8</v>
      </c>
      <c r="J299">
        <f t="shared" si="18"/>
        <v>0.43738656987295821</v>
      </c>
      <c r="K299">
        <f t="shared" si="19"/>
        <v>0.875</v>
      </c>
    </row>
    <row r="300" spans="5:11" x14ac:dyDescent="0.3">
      <c r="E300">
        <f>COUNTIF(Выдача!K300,1)+E299</f>
        <v>56</v>
      </c>
      <c r="F300">
        <f>COUNTIF(Выдача!K299,0)+F299</f>
        <v>242</v>
      </c>
      <c r="G300">
        <f t="shared" si="16"/>
        <v>309</v>
      </c>
      <c r="H300">
        <f t="shared" si="17"/>
        <v>8</v>
      </c>
      <c r="J300">
        <f t="shared" si="18"/>
        <v>0.43920145190562609</v>
      </c>
      <c r="K300">
        <f t="shared" si="19"/>
        <v>0.875</v>
      </c>
    </row>
    <row r="301" spans="5:11" x14ac:dyDescent="0.3">
      <c r="E301">
        <f>COUNTIF(Выдача!K301,1)+E300</f>
        <v>56</v>
      </c>
      <c r="F301">
        <f>COUNTIF(Выдача!K300,0)+F300</f>
        <v>243</v>
      </c>
      <c r="G301">
        <f t="shared" si="16"/>
        <v>308</v>
      </c>
      <c r="H301">
        <f t="shared" si="17"/>
        <v>8</v>
      </c>
      <c r="J301">
        <f t="shared" si="18"/>
        <v>0.44101633393829398</v>
      </c>
      <c r="K301">
        <f t="shared" si="19"/>
        <v>0.875</v>
      </c>
    </row>
    <row r="302" spans="5:11" x14ac:dyDescent="0.3">
      <c r="E302">
        <f>COUNTIF(Выдача!K302,1)+E301</f>
        <v>56</v>
      </c>
      <c r="F302">
        <f>COUNTIF(Выдача!K301,0)+F301</f>
        <v>244</v>
      </c>
      <c r="G302">
        <f t="shared" si="16"/>
        <v>307</v>
      </c>
      <c r="H302">
        <f t="shared" si="17"/>
        <v>8</v>
      </c>
      <c r="J302">
        <f t="shared" si="18"/>
        <v>0.44283121597096187</v>
      </c>
      <c r="K302">
        <f t="shared" si="19"/>
        <v>0.875</v>
      </c>
    </row>
    <row r="303" spans="5:11" x14ac:dyDescent="0.3">
      <c r="E303">
        <f>COUNTIF(Выдача!K303,1)+E302</f>
        <v>56</v>
      </c>
      <c r="F303">
        <f>COUNTIF(Выдача!K302,0)+F302</f>
        <v>245</v>
      </c>
      <c r="G303">
        <f t="shared" si="16"/>
        <v>306</v>
      </c>
      <c r="H303">
        <f t="shared" si="17"/>
        <v>8</v>
      </c>
      <c r="J303">
        <f t="shared" si="18"/>
        <v>0.44464609800362975</v>
      </c>
      <c r="K303">
        <f t="shared" si="19"/>
        <v>0.875</v>
      </c>
    </row>
    <row r="304" spans="5:11" x14ac:dyDescent="0.3">
      <c r="E304">
        <f>COUNTIF(Выдача!K304,1)+E303</f>
        <v>56</v>
      </c>
      <c r="F304">
        <f>COUNTIF(Выдача!K303,0)+F303</f>
        <v>246</v>
      </c>
      <c r="G304">
        <f t="shared" si="16"/>
        <v>305</v>
      </c>
      <c r="H304">
        <f t="shared" si="17"/>
        <v>8</v>
      </c>
      <c r="J304">
        <f t="shared" si="18"/>
        <v>0.44646098003629764</v>
      </c>
      <c r="K304">
        <f t="shared" si="19"/>
        <v>0.875</v>
      </c>
    </row>
    <row r="305" spans="5:11" x14ac:dyDescent="0.3">
      <c r="E305">
        <f>COUNTIF(Выдача!K305,1)+E304</f>
        <v>56</v>
      </c>
      <c r="F305">
        <f>COUNTIF(Выдача!K304,0)+F304</f>
        <v>247</v>
      </c>
      <c r="G305">
        <f t="shared" si="16"/>
        <v>304</v>
      </c>
      <c r="H305">
        <f t="shared" si="17"/>
        <v>8</v>
      </c>
      <c r="J305">
        <f t="shared" si="18"/>
        <v>0.44827586206896552</v>
      </c>
      <c r="K305">
        <f t="shared" si="19"/>
        <v>0.875</v>
      </c>
    </row>
    <row r="306" spans="5:11" x14ac:dyDescent="0.3">
      <c r="E306">
        <f>COUNTIF(Выдача!K306,1)+E305</f>
        <v>56</v>
      </c>
      <c r="F306">
        <f>COUNTIF(Выдача!K305,0)+F305</f>
        <v>248</v>
      </c>
      <c r="G306">
        <f t="shared" si="16"/>
        <v>303</v>
      </c>
      <c r="H306">
        <f t="shared" si="17"/>
        <v>8</v>
      </c>
      <c r="J306">
        <f t="shared" si="18"/>
        <v>0.45009074410163341</v>
      </c>
      <c r="K306">
        <f t="shared" si="19"/>
        <v>0.875</v>
      </c>
    </row>
    <row r="307" spans="5:11" x14ac:dyDescent="0.3">
      <c r="E307">
        <f>COUNTIF(Выдача!K307,1)+E306</f>
        <v>56</v>
      </c>
      <c r="F307">
        <f>COUNTIF(Выдача!K306,0)+F306</f>
        <v>249</v>
      </c>
      <c r="G307">
        <f t="shared" si="16"/>
        <v>302</v>
      </c>
      <c r="H307">
        <f t="shared" si="17"/>
        <v>8</v>
      </c>
      <c r="J307">
        <f t="shared" si="18"/>
        <v>0.4519056261343013</v>
      </c>
      <c r="K307">
        <f t="shared" si="19"/>
        <v>0.875</v>
      </c>
    </row>
    <row r="308" spans="5:11" x14ac:dyDescent="0.3">
      <c r="E308">
        <f>COUNTIF(Выдача!K308,1)+E307</f>
        <v>56</v>
      </c>
      <c r="F308">
        <f>COUNTIF(Выдача!K307,0)+F307</f>
        <v>250</v>
      </c>
      <c r="G308">
        <f t="shared" si="16"/>
        <v>301</v>
      </c>
      <c r="H308">
        <f t="shared" si="17"/>
        <v>8</v>
      </c>
      <c r="J308">
        <f t="shared" si="18"/>
        <v>0.45372050816696918</v>
      </c>
      <c r="K308">
        <f t="shared" si="19"/>
        <v>0.875</v>
      </c>
    </row>
    <row r="309" spans="5:11" x14ac:dyDescent="0.3">
      <c r="E309">
        <f>COUNTIF(Выдача!K309,1)+E308</f>
        <v>56</v>
      </c>
      <c r="F309">
        <f>COUNTIF(Выдача!K308,0)+F308</f>
        <v>251</v>
      </c>
      <c r="G309">
        <f t="shared" si="16"/>
        <v>300</v>
      </c>
      <c r="H309">
        <f t="shared" si="17"/>
        <v>8</v>
      </c>
      <c r="J309">
        <f t="shared" si="18"/>
        <v>0.45553539019963707</v>
      </c>
      <c r="K309">
        <f t="shared" si="19"/>
        <v>0.875</v>
      </c>
    </row>
    <row r="310" spans="5:11" x14ac:dyDescent="0.3">
      <c r="E310">
        <f>COUNTIF(Выдача!K310,1)+E309</f>
        <v>56</v>
      </c>
      <c r="F310">
        <f>COUNTIF(Выдача!K309,0)+F309</f>
        <v>252</v>
      </c>
      <c r="G310">
        <f t="shared" si="16"/>
        <v>299</v>
      </c>
      <c r="H310">
        <f t="shared" si="17"/>
        <v>8</v>
      </c>
      <c r="J310">
        <f t="shared" si="18"/>
        <v>0.45735027223230496</v>
      </c>
      <c r="K310">
        <f t="shared" si="19"/>
        <v>0.875</v>
      </c>
    </row>
    <row r="311" spans="5:11" x14ac:dyDescent="0.3">
      <c r="E311">
        <f>COUNTIF(Выдача!K311,1)+E310</f>
        <v>56</v>
      </c>
      <c r="F311">
        <f>COUNTIF(Выдача!K310,0)+F310</f>
        <v>253</v>
      </c>
      <c r="G311">
        <f t="shared" si="16"/>
        <v>298</v>
      </c>
      <c r="H311">
        <f t="shared" si="17"/>
        <v>8</v>
      </c>
      <c r="J311">
        <f t="shared" si="18"/>
        <v>0.45916515426497273</v>
      </c>
      <c r="K311">
        <f t="shared" si="19"/>
        <v>0.875</v>
      </c>
    </row>
    <row r="312" spans="5:11" x14ac:dyDescent="0.3">
      <c r="E312">
        <f>COUNTIF(Выдача!K312,1)+E311</f>
        <v>56</v>
      </c>
      <c r="F312">
        <f>COUNTIF(Выдача!K311,0)+F311</f>
        <v>254</v>
      </c>
      <c r="G312">
        <f t="shared" si="16"/>
        <v>297</v>
      </c>
      <c r="H312">
        <f t="shared" si="17"/>
        <v>8</v>
      </c>
      <c r="J312">
        <f t="shared" si="18"/>
        <v>0.46098003629764062</v>
      </c>
      <c r="K312">
        <f t="shared" si="19"/>
        <v>0.875</v>
      </c>
    </row>
    <row r="313" spans="5:11" x14ac:dyDescent="0.3">
      <c r="E313">
        <f>COUNTIF(Выдача!K313,1)+E312</f>
        <v>56</v>
      </c>
      <c r="F313">
        <f>COUNTIF(Выдача!K312,0)+F312</f>
        <v>255</v>
      </c>
      <c r="G313">
        <f t="shared" si="16"/>
        <v>296</v>
      </c>
      <c r="H313">
        <f t="shared" si="17"/>
        <v>8</v>
      </c>
      <c r="J313">
        <f t="shared" si="18"/>
        <v>0.4627949183303085</v>
      </c>
      <c r="K313">
        <f t="shared" si="19"/>
        <v>0.875</v>
      </c>
    </row>
    <row r="314" spans="5:11" x14ac:dyDescent="0.3">
      <c r="E314">
        <f>COUNTIF(Выдача!K314,1)+E313</f>
        <v>56</v>
      </c>
      <c r="F314">
        <f>COUNTIF(Выдача!K313,0)+F313</f>
        <v>256</v>
      </c>
      <c r="G314">
        <f t="shared" si="16"/>
        <v>295</v>
      </c>
      <c r="H314">
        <f t="shared" si="17"/>
        <v>8</v>
      </c>
      <c r="J314">
        <f t="shared" si="18"/>
        <v>0.46460980036297639</v>
      </c>
      <c r="K314">
        <f t="shared" si="19"/>
        <v>0.875</v>
      </c>
    </row>
    <row r="315" spans="5:11" x14ac:dyDescent="0.3">
      <c r="E315">
        <f>COUNTIF(Выдача!K315,1)+E314</f>
        <v>56</v>
      </c>
      <c r="F315">
        <f>COUNTIF(Выдача!K314,0)+F314</f>
        <v>257</v>
      </c>
      <c r="G315">
        <f t="shared" si="16"/>
        <v>294</v>
      </c>
      <c r="H315">
        <f t="shared" si="17"/>
        <v>8</v>
      </c>
      <c r="J315">
        <f t="shared" si="18"/>
        <v>0.46642468239564427</v>
      </c>
      <c r="K315">
        <f t="shared" si="19"/>
        <v>0.875</v>
      </c>
    </row>
    <row r="316" spans="5:11" x14ac:dyDescent="0.3">
      <c r="E316">
        <f>COUNTIF(Выдача!K316,1)+E315</f>
        <v>56</v>
      </c>
      <c r="F316">
        <f>COUNTIF(Выдача!K315,0)+F315</f>
        <v>258</v>
      </c>
      <c r="G316">
        <f t="shared" si="16"/>
        <v>293</v>
      </c>
      <c r="H316">
        <f t="shared" si="17"/>
        <v>8</v>
      </c>
      <c r="J316">
        <f t="shared" si="18"/>
        <v>0.46823956442831216</v>
      </c>
      <c r="K316">
        <f t="shared" si="19"/>
        <v>0.875</v>
      </c>
    </row>
    <row r="317" spans="5:11" x14ac:dyDescent="0.3">
      <c r="E317">
        <f>COUNTIF(Выдача!K317,1)+E316</f>
        <v>56</v>
      </c>
      <c r="F317">
        <f>COUNTIF(Выдача!K316,0)+F316</f>
        <v>259</v>
      </c>
      <c r="G317">
        <f t="shared" si="16"/>
        <v>292</v>
      </c>
      <c r="H317">
        <f t="shared" si="17"/>
        <v>8</v>
      </c>
      <c r="J317">
        <f t="shared" si="18"/>
        <v>0.47005444646098005</v>
      </c>
      <c r="K317">
        <f t="shared" si="19"/>
        <v>0.875</v>
      </c>
    </row>
    <row r="318" spans="5:11" x14ac:dyDescent="0.3">
      <c r="E318">
        <f>COUNTIF(Выдача!K318,1)+E317</f>
        <v>56</v>
      </c>
      <c r="F318">
        <f>COUNTIF(Выдача!K317,0)+F317</f>
        <v>260</v>
      </c>
      <c r="G318">
        <f t="shared" si="16"/>
        <v>291</v>
      </c>
      <c r="H318">
        <f t="shared" si="17"/>
        <v>8</v>
      </c>
      <c r="J318">
        <f t="shared" si="18"/>
        <v>0.47186932849364793</v>
      </c>
      <c r="K318">
        <f t="shared" si="19"/>
        <v>0.875</v>
      </c>
    </row>
    <row r="319" spans="5:11" x14ac:dyDescent="0.3">
      <c r="E319">
        <f>COUNTIF(Выдача!K319,1)+E318</f>
        <v>57</v>
      </c>
      <c r="F319">
        <f>COUNTIF(Выдача!K318,0)+F318</f>
        <v>261</v>
      </c>
      <c r="G319">
        <f t="shared" si="16"/>
        <v>290</v>
      </c>
      <c r="H319">
        <f t="shared" si="17"/>
        <v>7</v>
      </c>
      <c r="J319">
        <f t="shared" si="18"/>
        <v>0.47368421052631582</v>
      </c>
      <c r="K319">
        <f t="shared" si="19"/>
        <v>0.890625</v>
      </c>
    </row>
    <row r="320" spans="5:11" x14ac:dyDescent="0.3">
      <c r="E320">
        <f>COUNTIF(Выдача!K320,1)+E319</f>
        <v>57</v>
      </c>
      <c r="F320">
        <f>COUNTIF(Выдача!K319,0)+F319</f>
        <v>261</v>
      </c>
      <c r="G320">
        <f t="shared" si="16"/>
        <v>290</v>
      </c>
      <c r="H320">
        <f t="shared" si="17"/>
        <v>7</v>
      </c>
      <c r="J320">
        <f t="shared" si="18"/>
        <v>0.47368421052631582</v>
      </c>
      <c r="K320">
        <f t="shared" si="19"/>
        <v>0.890625</v>
      </c>
    </row>
    <row r="321" spans="5:11" x14ac:dyDescent="0.3">
      <c r="E321">
        <f>COUNTIF(Выдача!K321,1)+E320</f>
        <v>57</v>
      </c>
      <c r="F321">
        <f>COUNTIF(Выдача!K320,0)+F320</f>
        <v>262</v>
      </c>
      <c r="G321">
        <f t="shared" si="16"/>
        <v>289</v>
      </c>
      <c r="H321">
        <f t="shared" si="17"/>
        <v>7</v>
      </c>
      <c r="J321">
        <f t="shared" si="18"/>
        <v>0.4754990925589837</v>
      </c>
      <c r="K321">
        <f t="shared" si="19"/>
        <v>0.890625</v>
      </c>
    </row>
    <row r="322" spans="5:11" x14ac:dyDescent="0.3">
      <c r="E322">
        <f>COUNTIF(Выдача!K322,1)+E321</f>
        <v>57</v>
      </c>
      <c r="F322">
        <f>COUNTIF(Выдача!K321,0)+F321</f>
        <v>263</v>
      </c>
      <c r="G322">
        <f t="shared" si="16"/>
        <v>288</v>
      </c>
      <c r="H322">
        <f t="shared" si="17"/>
        <v>7</v>
      </c>
      <c r="J322">
        <f t="shared" si="18"/>
        <v>0.47731397459165159</v>
      </c>
      <c r="K322">
        <f t="shared" si="19"/>
        <v>0.890625</v>
      </c>
    </row>
    <row r="323" spans="5:11" x14ac:dyDescent="0.3">
      <c r="E323">
        <f>COUNTIF(Выдача!K323,1)+E322</f>
        <v>57</v>
      </c>
      <c r="F323">
        <f>COUNTIF(Выдача!K322,0)+F322</f>
        <v>264</v>
      </c>
      <c r="G323">
        <f t="shared" ref="G323:G386" si="20">551-F323</f>
        <v>287</v>
      </c>
      <c r="H323">
        <f t="shared" ref="H323:H386" si="21">64-E323</f>
        <v>7</v>
      </c>
      <c r="J323">
        <f t="shared" ref="J323:J386" si="22">1-G323/(G323+F323)</f>
        <v>0.47912885662431937</v>
      </c>
      <c r="K323">
        <f t="shared" ref="K323:K386" si="23">E323/(E323+H323)</f>
        <v>0.890625</v>
      </c>
    </row>
    <row r="324" spans="5:11" x14ac:dyDescent="0.3">
      <c r="E324">
        <f>COUNTIF(Выдача!K324,1)+E323</f>
        <v>57</v>
      </c>
      <c r="F324">
        <f>COUNTIF(Выдача!K323,0)+F323</f>
        <v>265</v>
      </c>
      <c r="G324">
        <f t="shared" si="20"/>
        <v>286</v>
      </c>
      <c r="H324">
        <f t="shared" si="21"/>
        <v>7</v>
      </c>
      <c r="J324">
        <f t="shared" si="22"/>
        <v>0.48094373865698725</v>
      </c>
      <c r="K324">
        <f t="shared" si="23"/>
        <v>0.890625</v>
      </c>
    </row>
    <row r="325" spans="5:11" x14ac:dyDescent="0.3">
      <c r="E325">
        <f>COUNTIF(Выдача!K325,1)+E324</f>
        <v>57</v>
      </c>
      <c r="F325">
        <f>COUNTIF(Выдача!K324,0)+F324</f>
        <v>266</v>
      </c>
      <c r="G325">
        <f t="shared" si="20"/>
        <v>285</v>
      </c>
      <c r="H325">
        <f t="shared" si="21"/>
        <v>7</v>
      </c>
      <c r="J325">
        <f t="shared" si="22"/>
        <v>0.48275862068965514</v>
      </c>
      <c r="K325">
        <f t="shared" si="23"/>
        <v>0.890625</v>
      </c>
    </row>
    <row r="326" spans="5:11" x14ac:dyDescent="0.3">
      <c r="E326">
        <f>COUNTIF(Выдача!K326,1)+E325</f>
        <v>57</v>
      </c>
      <c r="F326">
        <f>COUNTIF(Выдача!K325,0)+F325</f>
        <v>267</v>
      </c>
      <c r="G326">
        <f t="shared" si="20"/>
        <v>284</v>
      </c>
      <c r="H326">
        <f t="shared" si="21"/>
        <v>7</v>
      </c>
      <c r="J326">
        <f t="shared" si="22"/>
        <v>0.48457350272232302</v>
      </c>
      <c r="K326">
        <f t="shared" si="23"/>
        <v>0.890625</v>
      </c>
    </row>
    <row r="327" spans="5:11" x14ac:dyDescent="0.3">
      <c r="E327">
        <f>COUNTIF(Выдача!K327,1)+E326</f>
        <v>57</v>
      </c>
      <c r="F327">
        <f>COUNTIF(Выдача!K326,0)+F326</f>
        <v>268</v>
      </c>
      <c r="G327">
        <f t="shared" si="20"/>
        <v>283</v>
      </c>
      <c r="H327">
        <f t="shared" si="21"/>
        <v>7</v>
      </c>
      <c r="J327">
        <f t="shared" si="22"/>
        <v>0.48638838475499091</v>
      </c>
      <c r="K327">
        <f t="shared" si="23"/>
        <v>0.890625</v>
      </c>
    </row>
    <row r="328" spans="5:11" x14ac:dyDescent="0.3">
      <c r="E328">
        <f>COUNTIF(Выдача!K328,1)+E327</f>
        <v>57</v>
      </c>
      <c r="F328">
        <f>COUNTIF(Выдача!K327,0)+F327</f>
        <v>269</v>
      </c>
      <c r="G328">
        <f t="shared" si="20"/>
        <v>282</v>
      </c>
      <c r="H328">
        <f t="shared" si="21"/>
        <v>7</v>
      </c>
      <c r="J328">
        <f t="shared" si="22"/>
        <v>0.4882032667876588</v>
      </c>
      <c r="K328">
        <f t="shared" si="23"/>
        <v>0.890625</v>
      </c>
    </row>
    <row r="329" spans="5:11" x14ac:dyDescent="0.3">
      <c r="E329">
        <f>COUNTIF(Выдача!K329,1)+E328</f>
        <v>57</v>
      </c>
      <c r="F329">
        <f>COUNTIF(Выдача!K328,0)+F328</f>
        <v>270</v>
      </c>
      <c r="G329">
        <f t="shared" si="20"/>
        <v>281</v>
      </c>
      <c r="H329">
        <f t="shared" si="21"/>
        <v>7</v>
      </c>
      <c r="J329">
        <f t="shared" si="22"/>
        <v>0.49001814882032668</v>
      </c>
      <c r="K329">
        <f t="shared" si="23"/>
        <v>0.890625</v>
      </c>
    </row>
    <row r="330" spans="5:11" x14ac:dyDescent="0.3">
      <c r="E330">
        <f>COUNTIF(Выдача!K330,1)+E329</f>
        <v>57</v>
      </c>
      <c r="F330">
        <f>COUNTIF(Выдача!K329,0)+F329</f>
        <v>271</v>
      </c>
      <c r="G330">
        <f t="shared" si="20"/>
        <v>280</v>
      </c>
      <c r="H330">
        <f t="shared" si="21"/>
        <v>7</v>
      </c>
      <c r="J330">
        <f t="shared" si="22"/>
        <v>0.49183303085299457</v>
      </c>
      <c r="K330">
        <f t="shared" si="23"/>
        <v>0.890625</v>
      </c>
    </row>
    <row r="331" spans="5:11" x14ac:dyDescent="0.3">
      <c r="E331">
        <f>COUNTIF(Выдача!K331,1)+E330</f>
        <v>58</v>
      </c>
      <c r="F331">
        <f>COUNTIF(Выдача!K330,0)+F330</f>
        <v>272</v>
      </c>
      <c r="G331">
        <f t="shared" si="20"/>
        <v>279</v>
      </c>
      <c r="H331">
        <f t="shared" si="21"/>
        <v>6</v>
      </c>
      <c r="J331">
        <f t="shared" si="22"/>
        <v>0.49364791288566245</v>
      </c>
      <c r="K331">
        <f t="shared" si="23"/>
        <v>0.90625</v>
      </c>
    </row>
    <row r="332" spans="5:11" x14ac:dyDescent="0.3">
      <c r="E332">
        <f>COUNTIF(Выдача!K332,1)+E331</f>
        <v>59</v>
      </c>
      <c r="F332">
        <f>COUNTIF(Выдача!K331,0)+F331</f>
        <v>272</v>
      </c>
      <c r="G332">
        <f t="shared" si="20"/>
        <v>279</v>
      </c>
      <c r="H332">
        <f t="shared" si="21"/>
        <v>5</v>
      </c>
      <c r="J332">
        <f t="shared" si="22"/>
        <v>0.49364791288566245</v>
      </c>
      <c r="K332">
        <f t="shared" si="23"/>
        <v>0.921875</v>
      </c>
    </row>
    <row r="333" spans="5:11" x14ac:dyDescent="0.3">
      <c r="E333">
        <f>COUNTIF(Выдача!K333,1)+E332</f>
        <v>59</v>
      </c>
      <c r="F333">
        <f>COUNTIF(Выдача!K332,0)+F332</f>
        <v>272</v>
      </c>
      <c r="G333">
        <f t="shared" si="20"/>
        <v>279</v>
      </c>
      <c r="H333">
        <f t="shared" si="21"/>
        <v>5</v>
      </c>
      <c r="J333">
        <f t="shared" si="22"/>
        <v>0.49364791288566245</v>
      </c>
      <c r="K333">
        <f t="shared" si="23"/>
        <v>0.921875</v>
      </c>
    </row>
    <row r="334" spans="5:11" x14ac:dyDescent="0.3">
      <c r="E334">
        <f>COUNTIF(Выдача!K334,1)+E333</f>
        <v>59</v>
      </c>
      <c r="F334">
        <f>COUNTIF(Выдача!K333,0)+F333</f>
        <v>273</v>
      </c>
      <c r="G334">
        <f t="shared" si="20"/>
        <v>278</v>
      </c>
      <c r="H334">
        <f t="shared" si="21"/>
        <v>5</v>
      </c>
      <c r="J334">
        <f t="shared" si="22"/>
        <v>0.49546279491833034</v>
      </c>
      <c r="K334">
        <f t="shared" si="23"/>
        <v>0.921875</v>
      </c>
    </row>
    <row r="335" spans="5:11" x14ac:dyDescent="0.3">
      <c r="E335">
        <f>COUNTIF(Выдача!K335,1)+E334</f>
        <v>59</v>
      </c>
      <c r="F335">
        <f>COUNTIF(Выдача!K334,0)+F334</f>
        <v>274</v>
      </c>
      <c r="G335">
        <f t="shared" si="20"/>
        <v>277</v>
      </c>
      <c r="H335">
        <f t="shared" si="21"/>
        <v>5</v>
      </c>
      <c r="J335">
        <f t="shared" si="22"/>
        <v>0.49727767695099823</v>
      </c>
      <c r="K335">
        <f t="shared" si="23"/>
        <v>0.921875</v>
      </c>
    </row>
    <row r="336" spans="5:11" x14ac:dyDescent="0.3">
      <c r="E336">
        <f>COUNTIF(Выдача!K336,1)+E335</f>
        <v>59</v>
      </c>
      <c r="F336">
        <f>COUNTIF(Выдача!K335,0)+F335</f>
        <v>275</v>
      </c>
      <c r="G336">
        <f t="shared" si="20"/>
        <v>276</v>
      </c>
      <c r="H336">
        <f t="shared" si="21"/>
        <v>5</v>
      </c>
      <c r="J336">
        <f t="shared" si="22"/>
        <v>0.49909255898366611</v>
      </c>
      <c r="K336">
        <f t="shared" si="23"/>
        <v>0.921875</v>
      </c>
    </row>
    <row r="337" spans="5:11" x14ac:dyDescent="0.3">
      <c r="E337">
        <f>COUNTIF(Выдача!K337,1)+E336</f>
        <v>59</v>
      </c>
      <c r="F337">
        <f>COUNTIF(Выдача!K336,0)+F336</f>
        <v>276</v>
      </c>
      <c r="G337">
        <f t="shared" si="20"/>
        <v>275</v>
      </c>
      <c r="H337">
        <f t="shared" si="21"/>
        <v>5</v>
      </c>
      <c r="J337">
        <f t="shared" si="22"/>
        <v>0.50090744101633389</v>
      </c>
      <c r="K337">
        <f t="shared" si="23"/>
        <v>0.921875</v>
      </c>
    </row>
    <row r="338" spans="5:11" x14ac:dyDescent="0.3">
      <c r="E338">
        <f>COUNTIF(Выдача!K338,1)+E337</f>
        <v>59</v>
      </c>
      <c r="F338">
        <f>COUNTIF(Выдача!K337,0)+F337</f>
        <v>277</v>
      </c>
      <c r="G338">
        <f t="shared" si="20"/>
        <v>274</v>
      </c>
      <c r="H338">
        <f t="shared" si="21"/>
        <v>5</v>
      </c>
      <c r="J338">
        <f t="shared" si="22"/>
        <v>0.50272232304900188</v>
      </c>
      <c r="K338">
        <f t="shared" si="23"/>
        <v>0.921875</v>
      </c>
    </row>
    <row r="339" spans="5:11" x14ac:dyDescent="0.3">
      <c r="E339">
        <f>COUNTIF(Выдача!K339,1)+E338</f>
        <v>59</v>
      </c>
      <c r="F339">
        <f>COUNTIF(Выдача!K338,0)+F338</f>
        <v>278</v>
      </c>
      <c r="G339">
        <f t="shared" si="20"/>
        <v>273</v>
      </c>
      <c r="H339">
        <f t="shared" si="21"/>
        <v>5</v>
      </c>
      <c r="J339">
        <f t="shared" si="22"/>
        <v>0.50453720508166966</v>
      </c>
      <c r="K339">
        <f t="shared" si="23"/>
        <v>0.921875</v>
      </c>
    </row>
    <row r="340" spans="5:11" x14ac:dyDescent="0.3">
      <c r="E340">
        <f>COUNTIF(Выдача!K340,1)+E339</f>
        <v>59</v>
      </c>
      <c r="F340">
        <f>COUNTIF(Выдача!K339,0)+F339</f>
        <v>279</v>
      </c>
      <c r="G340">
        <f t="shared" si="20"/>
        <v>272</v>
      </c>
      <c r="H340">
        <f t="shared" si="21"/>
        <v>5</v>
      </c>
      <c r="J340">
        <f t="shared" si="22"/>
        <v>0.50635208711433755</v>
      </c>
      <c r="K340">
        <f t="shared" si="23"/>
        <v>0.921875</v>
      </c>
    </row>
    <row r="341" spans="5:11" x14ac:dyDescent="0.3">
      <c r="E341">
        <f>COUNTIF(Выдача!K341,1)+E340</f>
        <v>59</v>
      </c>
      <c r="F341">
        <f>COUNTIF(Выдача!K340,0)+F340</f>
        <v>280</v>
      </c>
      <c r="G341">
        <f t="shared" si="20"/>
        <v>271</v>
      </c>
      <c r="H341">
        <f t="shared" si="21"/>
        <v>5</v>
      </c>
      <c r="J341">
        <f t="shared" si="22"/>
        <v>0.50816696914700543</v>
      </c>
      <c r="K341">
        <f t="shared" si="23"/>
        <v>0.921875</v>
      </c>
    </row>
    <row r="342" spans="5:11" x14ac:dyDescent="0.3">
      <c r="E342">
        <f>COUNTIF(Выдача!K342,1)+E341</f>
        <v>59</v>
      </c>
      <c r="F342">
        <f>COUNTIF(Выдача!K341,0)+F341</f>
        <v>281</v>
      </c>
      <c r="G342">
        <f t="shared" si="20"/>
        <v>270</v>
      </c>
      <c r="H342">
        <f t="shared" si="21"/>
        <v>5</v>
      </c>
      <c r="J342">
        <f t="shared" si="22"/>
        <v>0.50998185117967332</v>
      </c>
      <c r="K342">
        <f t="shared" si="23"/>
        <v>0.921875</v>
      </c>
    </row>
    <row r="343" spans="5:11" x14ac:dyDescent="0.3">
      <c r="E343">
        <f>COUNTIF(Выдача!K343,1)+E342</f>
        <v>59</v>
      </c>
      <c r="F343">
        <f>COUNTIF(Выдача!K342,0)+F342</f>
        <v>282</v>
      </c>
      <c r="G343">
        <f t="shared" si="20"/>
        <v>269</v>
      </c>
      <c r="H343">
        <f t="shared" si="21"/>
        <v>5</v>
      </c>
      <c r="J343">
        <f t="shared" si="22"/>
        <v>0.5117967332123412</v>
      </c>
      <c r="K343">
        <f t="shared" si="23"/>
        <v>0.921875</v>
      </c>
    </row>
    <row r="344" spans="5:11" x14ac:dyDescent="0.3">
      <c r="E344">
        <f>COUNTIF(Выдача!K344,1)+E343</f>
        <v>59</v>
      </c>
      <c r="F344">
        <f>COUNTIF(Выдача!K343,0)+F343</f>
        <v>283</v>
      </c>
      <c r="G344">
        <f t="shared" si="20"/>
        <v>268</v>
      </c>
      <c r="H344">
        <f t="shared" si="21"/>
        <v>5</v>
      </c>
      <c r="J344">
        <f t="shared" si="22"/>
        <v>0.51361161524500909</v>
      </c>
      <c r="K344">
        <f t="shared" si="23"/>
        <v>0.921875</v>
      </c>
    </row>
    <row r="345" spans="5:11" x14ac:dyDescent="0.3">
      <c r="E345">
        <f>COUNTIF(Выдача!K345,1)+E344</f>
        <v>59</v>
      </c>
      <c r="F345">
        <f>COUNTIF(Выдача!K344,0)+F344</f>
        <v>284</v>
      </c>
      <c r="G345">
        <f t="shared" si="20"/>
        <v>267</v>
      </c>
      <c r="H345">
        <f t="shared" si="21"/>
        <v>5</v>
      </c>
      <c r="J345">
        <f t="shared" si="22"/>
        <v>0.51542649727767698</v>
      </c>
      <c r="K345">
        <f t="shared" si="23"/>
        <v>0.921875</v>
      </c>
    </row>
    <row r="346" spans="5:11" x14ac:dyDescent="0.3">
      <c r="E346">
        <f>COUNTIF(Выдача!K346,1)+E345</f>
        <v>59</v>
      </c>
      <c r="F346">
        <f>COUNTIF(Выдача!K345,0)+F345</f>
        <v>285</v>
      </c>
      <c r="G346">
        <f t="shared" si="20"/>
        <v>266</v>
      </c>
      <c r="H346">
        <f t="shared" si="21"/>
        <v>5</v>
      </c>
      <c r="J346">
        <f t="shared" si="22"/>
        <v>0.51724137931034475</v>
      </c>
      <c r="K346">
        <f t="shared" si="23"/>
        <v>0.921875</v>
      </c>
    </row>
    <row r="347" spans="5:11" x14ac:dyDescent="0.3">
      <c r="E347">
        <f>COUNTIF(Выдача!K347,1)+E346</f>
        <v>59</v>
      </c>
      <c r="F347">
        <f>COUNTIF(Выдача!K346,0)+F346</f>
        <v>286</v>
      </c>
      <c r="G347">
        <f t="shared" si="20"/>
        <v>265</v>
      </c>
      <c r="H347">
        <f t="shared" si="21"/>
        <v>5</v>
      </c>
      <c r="J347">
        <f t="shared" si="22"/>
        <v>0.51905626134301275</v>
      </c>
      <c r="K347">
        <f t="shared" si="23"/>
        <v>0.921875</v>
      </c>
    </row>
    <row r="348" spans="5:11" x14ac:dyDescent="0.3">
      <c r="E348">
        <f>COUNTIF(Выдача!K348,1)+E347</f>
        <v>59</v>
      </c>
      <c r="F348">
        <f>COUNTIF(Выдача!K347,0)+F347</f>
        <v>287</v>
      </c>
      <c r="G348">
        <f t="shared" si="20"/>
        <v>264</v>
      </c>
      <c r="H348">
        <f t="shared" si="21"/>
        <v>5</v>
      </c>
      <c r="J348">
        <f t="shared" si="22"/>
        <v>0.52087114337568052</v>
      </c>
      <c r="K348">
        <f t="shared" si="23"/>
        <v>0.921875</v>
      </c>
    </row>
    <row r="349" spans="5:11" x14ac:dyDescent="0.3">
      <c r="E349">
        <f>COUNTIF(Выдача!K349,1)+E348</f>
        <v>59</v>
      </c>
      <c r="F349">
        <f>COUNTIF(Выдача!K348,0)+F348</f>
        <v>288</v>
      </c>
      <c r="G349">
        <f t="shared" si="20"/>
        <v>263</v>
      </c>
      <c r="H349">
        <f t="shared" si="21"/>
        <v>5</v>
      </c>
      <c r="J349">
        <f t="shared" si="22"/>
        <v>0.52268602540834852</v>
      </c>
      <c r="K349">
        <f t="shared" si="23"/>
        <v>0.921875</v>
      </c>
    </row>
    <row r="350" spans="5:11" x14ac:dyDescent="0.3">
      <c r="E350">
        <f>COUNTIF(Выдача!K350,1)+E349</f>
        <v>59</v>
      </c>
      <c r="F350">
        <f>COUNTIF(Выдача!K349,0)+F349</f>
        <v>289</v>
      </c>
      <c r="G350">
        <f t="shared" si="20"/>
        <v>262</v>
      </c>
      <c r="H350">
        <f t="shared" si="21"/>
        <v>5</v>
      </c>
      <c r="J350">
        <f t="shared" si="22"/>
        <v>0.5245009074410163</v>
      </c>
      <c r="K350">
        <f t="shared" si="23"/>
        <v>0.921875</v>
      </c>
    </row>
    <row r="351" spans="5:11" x14ac:dyDescent="0.3">
      <c r="E351">
        <f>COUNTIF(Выдача!K351,1)+E350</f>
        <v>59</v>
      </c>
      <c r="F351">
        <f>COUNTIF(Выдача!K350,0)+F350</f>
        <v>290</v>
      </c>
      <c r="G351">
        <f t="shared" si="20"/>
        <v>261</v>
      </c>
      <c r="H351">
        <f t="shared" si="21"/>
        <v>5</v>
      </c>
      <c r="J351">
        <f t="shared" si="22"/>
        <v>0.52631578947368429</v>
      </c>
      <c r="K351">
        <f t="shared" si="23"/>
        <v>0.921875</v>
      </c>
    </row>
    <row r="352" spans="5:11" x14ac:dyDescent="0.3">
      <c r="E352">
        <f>COUNTIF(Выдача!K352,1)+E351</f>
        <v>59</v>
      </c>
      <c r="F352">
        <f>COUNTIF(Выдача!K351,0)+F351</f>
        <v>291</v>
      </c>
      <c r="G352">
        <f t="shared" si="20"/>
        <v>260</v>
      </c>
      <c r="H352">
        <f t="shared" si="21"/>
        <v>5</v>
      </c>
      <c r="J352">
        <f t="shared" si="22"/>
        <v>0.52813067150635207</v>
      </c>
      <c r="K352">
        <f t="shared" si="23"/>
        <v>0.921875</v>
      </c>
    </row>
    <row r="353" spans="5:11" x14ac:dyDescent="0.3">
      <c r="E353">
        <f>COUNTIF(Выдача!K353,1)+E352</f>
        <v>59</v>
      </c>
      <c r="F353">
        <f>COUNTIF(Выдача!K352,0)+F352</f>
        <v>292</v>
      </c>
      <c r="G353">
        <f t="shared" si="20"/>
        <v>259</v>
      </c>
      <c r="H353">
        <f t="shared" si="21"/>
        <v>5</v>
      </c>
      <c r="J353">
        <f t="shared" si="22"/>
        <v>0.52994555353901995</v>
      </c>
      <c r="K353">
        <f t="shared" si="23"/>
        <v>0.921875</v>
      </c>
    </row>
    <row r="354" spans="5:11" x14ac:dyDescent="0.3">
      <c r="E354">
        <f>COUNTIF(Выдача!K354,1)+E353</f>
        <v>59</v>
      </c>
      <c r="F354">
        <f>COUNTIF(Выдача!K353,0)+F353</f>
        <v>293</v>
      </c>
      <c r="G354">
        <f t="shared" si="20"/>
        <v>258</v>
      </c>
      <c r="H354">
        <f t="shared" si="21"/>
        <v>5</v>
      </c>
      <c r="J354">
        <f t="shared" si="22"/>
        <v>0.53176043557168784</v>
      </c>
      <c r="K354">
        <f t="shared" si="23"/>
        <v>0.921875</v>
      </c>
    </row>
    <row r="355" spans="5:11" x14ac:dyDescent="0.3">
      <c r="E355">
        <f>COUNTIF(Выдача!K355,1)+E354</f>
        <v>59</v>
      </c>
      <c r="F355">
        <f>COUNTIF(Выдача!K354,0)+F354</f>
        <v>294</v>
      </c>
      <c r="G355">
        <f t="shared" si="20"/>
        <v>257</v>
      </c>
      <c r="H355">
        <f t="shared" si="21"/>
        <v>5</v>
      </c>
      <c r="J355">
        <f t="shared" si="22"/>
        <v>0.53357531760435573</v>
      </c>
      <c r="K355">
        <f t="shared" si="23"/>
        <v>0.921875</v>
      </c>
    </row>
    <row r="356" spans="5:11" x14ac:dyDescent="0.3">
      <c r="E356">
        <f>COUNTIF(Выдача!K356,1)+E355</f>
        <v>59</v>
      </c>
      <c r="F356">
        <f>COUNTIF(Выдача!K355,0)+F355</f>
        <v>295</v>
      </c>
      <c r="G356">
        <f t="shared" si="20"/>
        <v>256</v>
      </c>
      <c r="H356">
        <f t="shared" si="21"/>
        <v>5</v>
      </c>
      <c r="J356">
        <f t="shared" si="22"/>
        <v>0.53539019963702361</v>
      </c>
      <c r="K356">
        <f t="shared" si="23"/>
        <v>0.921875</v>
      </c>
    </row>
    <row r="357" spans="5:11" x14ac:dyDescent="0.3">
      <c r="E357">
        <f>COUNTIF(Выдача!K357,1)+E356</f>
        <v>59</v>
      </c>
      <c r="F357">
        <f>COUNTIF(Выдача!K356,0)+F356</f>
        <v>296</v>
      </c>
      <c r="G357">
        <f t="shared" si="20"/>
        <v>255</v>
      </c>
      <c r="H357">
        <f t="shared" si="21"/>
        <v>5</v>
      </c>
      <c r="J357">
        <f t="shared" si="22"/>
        <v>0.5372050816696915</v>
      </c>
      <c r="K357">
        <f t="shared" si="23"/>
        <v>0.921875</v>
      </c>
    </row>
    <row r="358" spans="5:11" x14ac:dyDescent="0.3">
      <c r="E358">
        <f>COUNTIF(Выдача!K358,1)+E357</f>
        <v>59</v>
      </c>
      <c r="F358">
        <f>COUNTIF(Выдача!K357,0)+F357</f>
        <v>297</v>
      </c>
      <c r="G358">
        <f t="shared" si="20"/>
        <v>254</v>
      </c>
      <c r="H358">
        <f t="shared" si="21"/>
        <v>5</v>
      </c>
      <c r="J358">
        <f t="shared" si="22"/>
        <v>0.53901996370235938</v>
      </c>
      <c r="K358">
        <f t="shared" si="23"/>
        <v>0.921875</v>
      </c>
    </row>
    <row r="359" spans="5:11" x14ac:dyDescent="0.3">
      <c r="E359">
        <f>COUNTIF(Выдача!K359,1)+E358</f>
        <v>59</v>
      </c>
      <c r="F359">
        <f>COUNTIF(Выдача!K358,0)+F358</f>
        <v>298</v>
      </c>
      <c r="G359">
        <f t="shared" si="20"/>
        <v>253</v>
      </c>
      <c r="H359">
        <f t="shared" si="21"/>
        <v>5</v>
      </c>
      <c r="J359">
        <f t="shared" si="22"/>
        <v>0.54083484573502716</v>
      </c>
      <c r="K359">
        <f t="shared" si="23"/>
        <v>0.921875</v>
      </c>
    </row>
    <row r="360" spans="5:11" x14ac:dyDescent="0.3">
      <c r="E360">
        <f>COUNTIF(Выдача!K360,1)+E359</f>
        <v>59</v>
      </c>
      <c r="F360">
        <f>COUNTIF(Выдача!K359,0)+F359</f>
        <v>299</v>
      </c>
      <c r="G360">
        <f t="shared" si="20"/>
        <v>252</v>
      </c>
      <c r="H360">
        <f t="shared" si="21"/>
        <v>5</v>
      </c>
      <c r="J360">
        <f t="shared" si="22"/>
        <v>0.54264972776769516</v>
      </c>
      <c r="K360">
        <f t="shared" si="23"/>
        <v>0.921875</v>
      </c>
    </row>
    <row r="361" spans="5:11" x14ac:dyDescent="0.3">
      <c r="E361">
        <f>COUNTIF(Выдача!K361,1)+E360</f>
        <v>59</v>
      </c>
      <c r="F361">
        <f>COUNTIF(Выдача!K360,0)+F360</f>
        <v>300</v>
      </c>
      <c r="G361">
        <f t="shared" si="20"/>
        <v>251</v>
      </c>
      <c r="H361">
        <f t="shared" si="21"/>
        <v>5</v>
      </c>
      <c r="J361">
        <f t="shared" si="22"/>
        <v>0.54446460980036293</v>
      </c>
      <c r="K361">
        <f t="shared" si="23"/>
        <v>0.921875</v>
      </c>
    </row>
    <row r="362" spans="5:11" x14ac:dyDescent="0.3">
      <c r="E362">
        <f>COUNTIF(Выдача!K362,1)+E361</f>
        <v>59</v>
      </c>
      <c r="F362">
        <f>COUNTIF(Выдача!K361,0)+F361</f>
        <v>301</v>
      </c>
      <c r="G362">
        <f t="shared" si="20"/>
        <v>250</v>
      </c>
      <c r="H362">
        <f t="shared" si="21"/>
        <v>5</v>
      </c>
      <c r="J362">
        <f t="shared" si="22"/>
        <v>0.54627949183303093</v>
      </c>
      <c r="K362">
        <f t="shared" si="23"/>
        <v>0.921875</v>
      </c>
    </row>
    <row r="363" spans="5:11" x14ac:dyDescent="0.3">
      <c r="E363">
        <f>COUNTIF(Выдача!K363,1)+E362</f>
        <v>59</v>
      </c>
      <c r="F363">
        <f>COUNTIF(Выдача!K362,0)+F362</f>
        <v>302</v>
      </c>
      <c r="G363">
        <f t="shared" si="20"/>
        <v>249</v>
      </c>
      <c r="H363">
        <f t="shared" si="21"/>
        <v>5</v>
      </c>
      <c r="J363">
        <f t="shared" si="22"/>
        <v>0.5480943738656987</v>
      </c>
      <c r="K363">
        <f t="shared" si="23"/>
        <v>0.921875</v>
      </c>
    </row>
    <row r="364" spans="5:11" x14ac:dyDescent="0.3">
      <c r="E364">
        <f>COUNTIF(Выдача!K364,1)+E363</f>
        <v>59</v>
      </c>
      <c r="F364">
        <f>COUNTIF(Выдача!K363,0)+F363</f>
        <v>303</v>
      </c>
      <c r="G364">
        <f t="shared" si="20"/>
        <v>248</v>
      </c>
      <c r="H364">
        <f t="shared" si="21"/>
        <v>5</v>
      </c>
      <c r="J364">
        <f t="shared" si="22"/>
        <v>0.54990925589836659</v>
      </c>
      <c r="K364">
        <f t="shared" si="23"/>
        <v>0.921875</v>
      </c>
    </row>
    <row r="365" spans="5:11" x14ac:dyDescent="0.3">
      <c r="E365">
        <f>COUNTIF(Выдача!K365,1)+E364</f>
        <v>59</v>
      </c>
      <c r="F365">
        <f>COUNTIF(Выдача!K364,0)+F364</f>
        <v>304</v>
      </c>
      <c r="G365">
        <f t="shared" si="20"/>
        <v>247</v>
      </c>
      <c r="H365">
        <f t="shared" si="21"/>
        <v>5</v>
      </c>
      <c r="J365">
        <f t="shared" si="22"/>
        <v>0.55172413793103448</v>
      </c>
      <c r="K365">
        <f t="shared" si="23"/>
        <v>0.921875</v>
      </c>
    </row>
    <row r="366" spans="5:11" x14ac:dyDescent="0.3">
      <c r="E366">
        <f>COUNTIF(Выдача!K366,1)+E365</f>
        <v>59</v>
      </c>
      <c r="F366">
        <f>COUNTIF(Выдача!K365,0)+F365</f>
        <v>305</v>
      </c>
      <c r="G366">
        <f t="shared" si="20"/>
        <v>246</v>
      </c>
      <c r="H366">
        <f t="shared" si="21"/>
        <v>5</v>
      </c>
      <c r="J366">
        <f t="shared" si="22"/>
        <v>0.55353901996370236</v>
      </c>
      <c r="K366">
        <f t="shared" si="23"/>
        <v>0.921875</v>
      </c>
    </row>
    <row r="367" spans="5:11" x14ac:dyDescent="0.3">
      <c r="E367">
        <f>COUNTIF(Выдача!K367,1)+E366</f>
        <v>59</v>
      </c>
      <c r="F367">
        <f>COUNTIF(Выдача!K366,0)+F366</f>
        <v>306</v>
      </c>
      <c r="G367">
        <f t="shared" si="20"/>
        <v>245</v>
      </c>
      <c r="H367">
        <f t="shared" si="21"/>
        <v>5</v>
      </c>
      <c r="J367">
        <f t="shared" si="22"/>
        <v>0.55535390199637025</v>
      </c>
      <c r="K367">
        <f t="shared" si="23"/>
        <v>0.921875</v>
      </c>
    </row>
    <row r="368" spans="5:11" x14ac:dyDescent="0.3">
      <c r="E368">
        <f>COUNTIF(Выдача!K368,1)+E367</f>
        <v>59</v>
      </c>
      <c r="F368">
        <f>COUNTIF(Выдача!K367,0)+F367</f>
        <v>307</v>
      </c>
      <c r="G368">
        <f t="shared" si="20"/>
        <v>244</v>
      </c>
      <c r="H368">
        <f t="shared" si="21"/>
        <v>5</v>
      </c>
      <c r="J368">
        <f t="shared" si="22"/>
        <v>0.55716878402903813</v>
      </c>
      <c r="K368">
        <f t="shared" si="23"/>
        <v>0.921875</v>
      </c>
    </row>
    <row r="369" spans="5:11" x14ac:dyDescent="0.3">
      <c r="E369">
        <f>COUNTIF(Выдача!K369,1)+E368</f>
        <v>59</v>
      </c>
      <c r="F369">
        <f>COUNTIF(Выдача!K368,0)+F368</f>
        <v>308</v>
      </c>
      <c r="G369">
        <f t="shared" si="20"/>
        <v>243</v>
      </c>
      <c r="H369">
        <f t="shared" si="21"/>
        <v>5</v>
      </c>
      <c r="J369">
        <f t="shared" si="22"/>
        <v>0.55898366606170602</v>
      </c>
      <c r="K369">
        <f t="shared" si="23"/>
        <v>0.921875</v>
      </c>
    </row>
    <row r="370" spans="5:11" x14ac:dyDescent="0.3">
      <c r="E370">
        <f>COUNTIF(Выдача!K370,1)+E369</f>
        <v>59</v>
      </c>
      <c r="F370">
        <f>COUNTIF(Выдача!K369,0)+F369</f>
        <v>309</v>
      </c>
      <c r="G370">
        <f t="shared" si="20"/>
        <v>242</v>
      </c>
      <c r="H370">
        <f t="shared" si="21"/>
        <v>5</v>
      </c>
      <c r="J370">
        <f t="shared" si="22"/>
        <v>0.56079854809437379</v>
      </c>
      <c r="K370">
        <f t="shared" si="23"/>
        <v>0.921875</v>
      </c>
    </row>
    <row r="371" spans="5:11" x14ac:dyDescent="0.3">
      <c r="E371">
        <f>COUNTIF(Выдача!K371,1)+E370</f>
        <v>59</v>
      </c>
      <c r="F371">
        <f>COUNTIF(Выдача!K370,0)+F370</f>
        <v>310</v>
      </c>
      <c r="G371">
        <f t="shared" si="20"/>
        <v>241</v>
      </c>
      <c r="H371">
        <f t="shared" si="21"/>
        <v>5</v>
      </c>
      <c r="J371">
        <f t="shared" si="22"/>
        <v>0.56261343012704179</v>
      </c>
      <c r="K371">
        <f t="shared" si="23"/>
        <v>0.921875</v>
      </c>
    </row>
    <row r="372" spans="5:11" x14ac:dyDescent="0.3">
      <c r="E372">
        <f>COUNTIF(Выдача!K372,1)+E371</f>
        <v>59</v>
      </c>
      <c r="F372">
        <f>COUNTIF(Выдача!K371,0)+F371</f>
        <v>311</v>
      </c>
      <c r="G372">
        <f t="shared" si="20"/>
        <v>240</v>
      </c>
      <c r="H372">
        <f t="shared" si="21"/>
        <v>5</v>
      </c>
      <c r="J372">
        <f t="shared" si="22"/>
        <v>0.56442831215970957</v>
      </c>
      <c r="K372">
        <f t="shared" si="23"/>
        <v>0.921875</v>
      </c>
    </row>
    <row r="373" spans="5:11" x14ac:dyDescent="0.3">
      <c r="E373">
        <f>COUNTIF(Выдача!K373,1)+E372</f>
        <v>59</v>
      </c>
      <c r="F373">
        <f>COUNTIF(Выдача!K372,0)+F372</f>
        <v>312</v>
      </c>
      <c r="G373">
        <f t="shared" si="20"/>
        <v>239</v>
      </c>
      <c r="H373">
        <f t="shared" si="21"/>
        <v>5</v>
      </c>
      <c r="J373">
        <f t="shared" si="22"/>
        <v>0.56624319419237756</v>
      </c>
      <c r="K373">
        <f t="shared" si="23"/>
        <v>0.921875</v>
      </c>
    </row>
    <row r="374" spans="5:11" x14ac:dyDescent="0.3">
      <c r="E374">
        <f>COUNTIF(Выдача!K374,1)+E373</f>
        <v>59</v>
      </c>
      <c r="F374">
        <f>COUNTIF(Выдача!K373,0)+F373</f>
        <v>313</v>
      </c>
      <c r="G374">
        <f t="shared" si="20"/>
        <v>238</v>
      </c>
      <c r="H374">
        <f t="shared" si="21"/>
        <v>5</v>
      </c>
      <c r="J374">
        <f t="shared" si="22"/>
        <v>0.56805807622504534</v>
      </c>
      <c r="K374">
        <f t="shared" si="23"/>
        <v>0.921875</v>
      </c>
    </row>
    <row r="375" spans="5:11" x14ac:dyDescent="0.3">
      <c r="E375">
        <f>COUNTIF(Выдача!K375,1)+E374</f>
        <v>59</v>
      </c>
      <c r="F375">
        <f>COUNTIF(Выдача!K374,0)+F374</f>
        <v>314</v>
      </c>
      <c r="G375">
        <f t="shared" si="20"/>
        <v>237</v>
      </c>
      <c r="H375">
        <f t="shared" si="21"/>
        <v>5</v>
      </c>
      <c r="J375">
        <f t="shared" si="22"/>
        <v>0.56987295825771322</v>
      </c>
      <c r="K375">
        <f t="shared" si="23"/>
        <v>0.921875</v>
      </c>
    </row>
    <row r="376" spans="5:11" x14ac:dyDescent="0.3">
      <c r="E376">
        <f>COUNTIF(Выдача!K376,1)+E375</f>
        <v>59</v>
      </c>
      <c r="F376">
        <f>COUNTIF(Выдача!K375,0)+F375</f>
        <v>315</v>
      </c>
      <c r="G376">
        <f t="shared" si="20"/>
        <v>236</v>
      </c>
      <c r="H376">
        <f t="shared" si="21"/>
        <v>5</v>
      </c>
      <c r="J376">
        <f t="shared" si="22"/>
        <v>0.57168784029038111</v>
      </c>
      <c r="K376">
        <f t="shared" si="23"/>
        <v>0.921875</v>
      </c>
    </row>
    <row r="377" spans="5:11" x14ac:dyDescent="0.3">
      <c r="E377">
        <f>COUNTIF(Выдача!K377,1)+E376</f>
        <v>59</v>
      </c>
      <c r="F377">
        <f>COUNTIF(Выдача!K376,0)+F376</f>
        <v>316</v>
      </c>
      <c r="G377">
        <f t="shared" si="20"/>
        <v>235</v>
      </c>
      <c r="H377">
        <f t="shared" si="21"/>
        <v>5</v>
      </c>
      <c r="J377">
        <f t="shared" si="22"/>
        <v>0.573502722323049</v>
      </c>
      <c r="K377">
        <f t="shared" si="23"/>
        <v>0.921875</v>
      </c>
    </row>
    <row r="378" spans="5:11" x14ac:dyDescent="0.3">
      <c r="E378">
        <f>COUNTIF(Выдача!K378,1)+E377</f>
        <v>59</v>
      </c>
      <c r="F378">
        <f>COUNTIF(Выдача!K377,0)+F377</f>
        <v>317</v>
      </c>
      <c r="G378">
        <f t="shared" si="20"/>
        <v>234</v>
      </c>
      <c r="H378">
        <f t="shared" si="21"/>
        <v>5</v>
      </c>
      <c r="J378">
        <f t="shared" si="22"/>
        <v>0.57531760435571688</v>
      </c>
      <c r="K378">
        <f t="shared" si="23"/>
        <v>0.921875</v>
      </c>
    </row>
    <row r="379" spans="5:11" x14ac:dyDescent="0.3">
      <c r="E379">
        <f>COUNTIF(Выдача!K379,1)+E378</f>
        <v>59</v>
      </c>
      <c r="F379">
        <f>COUNTIF(Выдача!K378,0)+F378</f>
        <v>318</v>
      </c>
      <c r="G379">
        <f t="shared" si="20"/>
        <v>233</v>
      </c>
      <c r="H379">
        <f t="shared" si="21"/>
        <v>5</v>
      </c>
      <c r="J379">
        <f t="shared" si="22"/>
        <v>0.57713248638838477</v>
      </c>
      <c r="K379">
        <f t="shared" si="23"/>
        <v>0.921875</v>
      </c>
    </row>
    <row r="380" spans="5:11" x14ac:dyDescent="0.3">
      <c r="E380">
        <f>COUNTIF(Выдача!K380,1)+E379</f>
        <v>59</v>
      </c>
      <c r="F380">
        <f>COUNTIF(Выдача!K379,0)+F379</f>
        <v>319</v>
      </c>
      <c r="G380">
        <f t="shared" si="20"/>
        <v>232</v>
      </c>
      <c r="H380">
        <f t="shared" si="21"/>
        <v>5</v>
      </c>
      <c r="J380">
        <f t="shared" si="22"/>
        <v>0.57894736842105265</v>
      </c>
      <c r="K380">
        <f t="shared" si="23"/>
        <v>0.921875</v>
      </c>
    </row>
    <row r="381" spans="5:11" x14ac:dyDescent="0.3">
      <c r="E381">
        <f>COUNTIF(Выдача!K381,1)+E380</f>
        <v>59</v>
      </c>
      <c r="F381">
        <f>COUNTIF(Выдача!K380,0)+F380</f>
        <v>320</v>
      </c>
      <c r="G381">
        <f t="shared" si="20"/>
        <v>231</v>
      </c>
      <c r="H381">
        <f t="shared" si="21"/>
        <v>5</v>
      </c>
      <c r="J381">
        <f t="shared" si="22"/>
        <v>0.58076225045372043</v>
      </c>
      <c r="K381">
        <f t="shared" si="23"/>
        <v>0.921875</v>
      </c>
    </row>
    <row r="382" spans="5:11" x14ac:dyDescent="0.3">
      <c r="E382">
        <f>COUNTIF(Выдача!K382,1)+E381</f>
        <v>59</v>
      </c>
      <c r="F382">
        <f>COUNTIF(Выдача!K381,0)+F381</f>
        <v>321</v>
      </c>
      <c r="G382">
        <f t="shared" si="20"/>
        <v>230</v>
      </c>
      <c r="H382">
        <f t="shared" si="21"/>
        <v>5</v>
      </c>
      <c r="J382">
        <f t="shared" si="22"/>
        <v>0.58257713248638843</v>
      </c>
      <c r="K382">
        <f t="shared" si="23"/>
        <v>0.921875</v>
      </c>
    </row>
    <row r="383" spans="5:11" x14ac:dyDescent="0.3">
      <c r="E383">
        <f>COUNTIF(Выдача!K383,1)+E382</f>
        <v>59</v>
      </c>
      <c r="F383">
        <f>COUNTIF(Выдача!K382,0)+F382</f>
        <v>322</v>
      </c>
      <c r="G383">
        <f t="shared" si="20"/>
        <v>229</v>
      </c>
      <c r="H383">
        <f t="shared" si="21"/>
        <v>5</v>
      </c>
      <c r="J383">
        <f t="shared" si="22"/>
        <v>0.5843920145190562</v>
      </c>
      <c r="K383">
        <f t="shared" si="23"/>
        <v>0.921875</v>
      </c>
    </row>
    <row r="384" spans="5:11" x14ac:dyDescent="0.3">
      <c r="E384">
        <f>COUNTIF(Выдача!K384,1)+E383</f>
        <v>59</v>
      </c>
      <c r="F384">
        <f>COUNTIF(Выдача!K383,0)+F383</f>
        <v>323</v>
      </c>
      <c r="G384">
        <f t="shared" si="20"/>
        <v>228</v>
      </c>
      <c r="H384">
        <f t="shared" si="21"/>
        <v>5</v>
      </c>
      <c r="J384">
        <f t="shared" si="22"/>
        <v>0.5862068965517242</v>
      </c>
      <c r="K384">
        <f t="shared" si="23"/>
        <v>0.921875</v>
      </c>
    </row>
    <row r="385" spans="5:11" x14ac:dyDescent="0.3">
      <c r="E385">
        <f>COUNTIF(Выдача!K385,1)+E384</f>
        <v>59</v>
      </c>
      <c r="F385">
        <f>COUNTIF(Выдача!K384,0)+F384</f>
        <v>324</v>
      </c>
      <c r="G385">
        <f t="shared" si="20"/>
        <v>227</v>
      </c>
      <c r="H385">
        <f t="shared" si="21"/>
        <v>5</v>
      </c>
      <c r="J385">
        <f t="shared" si="22"/>
        <v>0.58802177858439197</v>
      </c>
      <c r="K385">
        <f t="shared" si="23"/>
        <v>0.921875</v>
      </c>
    </row>
    <row r="386" spans="5:11" x14ac:dyDescent="0.3">
      <c r="E386">
        <f>COUNTIF(Выдача!K386,1)+E385</f>
        <v>59</v>
      </c>
      <c r="F386">
        <f>COUNTIF(Выдача!K385,0)+F385</f>
        <v>325</v>
      </c>
      <c r="G386">
        <f t="shared" si="20"/>
        <v>226</v>
      </c>
      <c r="H386">
        <f t="shared" si="21"/>
        <v>5</v>
      </c>
      <c r="J386">
        <f t="shared" si="22"/>
        <v>0.58983666061705997</v>
      </c>
      <c r="K386">
        <f t="shared" si="23"/>
        <v>0.921875</v>
      </c>
    </row>
    <row r="387" spans="5:11" x14ac:dyDescent="0.3">
      <c r="E387">
        <f>COUNTIF(Выдача!K387,1)+E386</f>
        <v>59</v>
      </c>
      <c r="F387">
        <f>COUNTIF(Выдача!K386,0)+F386</f>
        <v>326</v>
      </c>
      <c r="G387">
        <f t="shared" ref="G387:G450" si="24">551-F387</f>
        <v>225</v>
      </c>
      <c r="H387">
        <f t="shared" ref="H387:H450" si="25">64-E387</f>
        <v>5</v>
      </c>
      <c r="J387">
        <f t="shared" ref="J387:J450" si="26">1-G387/(G387+F387)</f>
        <v>0.59165154264972775</v>
      </c>
      <c r="K387">
        <f t="shared" ref="K387:K450" si="27">E387/(E387+H387)</f>
        <v>0.921875</v>
      </c>
    </row>
    <row r="388" spans="5:11" x14ac:dyDescent="0.3">
      <c r="E388">
        <f>COUNTIF(Выдача!K388,1)+E387</f>
        <v>59</v>
      </c>
      <c r="F388">
        <f>COUNTIF(Выдача!K387,0)+F387</f>
        <v>327</v>
      </c>
      <c r="G388">
        <f t="shared" si="24"/>
        <v>224</v>
      </c>
      <c r="H388">
        <f t="shared" si="25"/>
        <v>5</v>
      </c>
      <c r="J388">
        <f t="shared" si="26"/>
        <v>0.59346642468239563</v>
      </c>
      <c r="K388">
        <f t="shared" si="27"/>
        <v>0.921875</v>
      </c>
    </row>
    <row r="389" spans="5:11" x14ac:dyDescent="0.3">
      <c r="E389">
        <f>COUNTIF(Выдача!K389,1)+E388</f>
        <v>59</v>
      </c>
      <c r="F389">
        <f>COUNTIF(Выдача!K388,0)+F388</f>
        <v>328</v>
      </c>
      <c r="G389">
        <f t="shared" si="24"/>
        <v>223</v>
      </c>
      <c r="H389">
        <f t="shared" si="25"/>
        <v>5</v>
      </c>
      <c r="J389">
        <f t="shared" si="26"/>
        <v>0.59528130671506352</v>
      </c>
      <c r="K389">
        <f t="shared" si="27"/>
        <v>0.921875</v>
      </c>
    </row>
    <row r="390" spans="5:11" x14ac:dyDescent="0.3">
      <c r="E390">
        <f>COUNTIF(Выдача!K390,1)+E389</f>
        <v>60</v>
      </c>
      <c r="F390">
        <f>COUNTIF(Выдача!K389,0)+F389</f>
        <v>329</v>
      </c>
      <c r="G390">
        <f t="shared" si="24"/>
        <v>222</v>
      </c>
      <c r="H390">
        <f t="shared" si="25"/>
        <v>4</v>
      </c>
      <c r="J390">
        <f t="shared" si="26"/>
        <v>0.5970961887477314</v>
      </c>
      <c r="K390">
        <f t="shared" si="27"/>
        <v>0.9375</v>
      </c>
    </row>
    <row r="391" spans="5:11" x14ac:dyDescent="0.3">
      <c r="E391">
        <f>COUNTIF(Выдача!K391,1)+E390</f>
        <v>60</v>
      </c>
      <c r="F391">
        <f>COUNTIF(Выдача!K390,0)+F390</f>
        <v>329</v>
      </c>
      <c r="G391">
        <f t="shared" si="24"/>
        <v>222</v>
      </c>
      <c r="H391">
        <f t="shared" si="25"/>
        <v>4</v>
      </c>
      <c r="J391">
        <f t="shared" si="26"/>
        <v>0.5970961887477314</v>
      </c>
      <c r="K391">
        <f t="shared" si="27"/>
        <v>0.9375</v>
      </c>
    </row>
    <row r="392" spans="5:11" x14ac:dyDescent="0.3">
      <c r="E392">
        <f>COUNTIF(Выдача!K392,1)+E391</f>
        <v>60</v>
      </c>
      <c r="F392">
        <f>COUNTIF(Выдача!K391,0)+F391</f>
        <v>330</v>
      </c>
      <c r="G392">
        <f t="shared" si="24"/>
        <v>221</v>
      </c>
      <c r="H392">
        <f t="shared" si="25"/>
        <v>4</v>
      </c>
      <c r="J392">
        <f t="shared" si="26"/>
        <v>0.59891107078039929</v>
      </c>
      <c r="K392">
        <f t="shared" si="27"/>
        <v>0.9375</v>
      </c>
    </row>
    <row r="393" spans="5:11" x14ac:dyDescent="0.3">
      <c r="E393">
        <f>COUNTIF(Выдача!K393,1)+E392</f>
        <v>60</v>
      </c>
      <c r="F393">
        <f>COUNTIF(Выдача!K392,0)+F392</f>
        <v>331</v>
      </c>
      <c r="G393">
        <f t="shared" si="24"/>
        <v>220</v>
      </c>
      <c r="H393">
        <f t="shared" si="25"/>
        <v>4</v>
      </c>
      <c r="J393">
        <f t="shared" si="26"/>
        <v>0.60072595281306718</v>
      </c>
      <c r="K393">
        <f t="shared" si="27"/>
        <v>0.9375</v>
      </c>
    </row>
    <row r="394" spans="5:11" x14ac:dyDescent="0.3">
      <c r="E394">
        <f>COUNTIF(Выдача!K394,1)+E393</f>
        <v>60</v>
      </c>
      <c r="F394">
        <f>COUNTIF(Выдача!K393,0)+F393</f>
        <v>332</v>
      </c>
      <c r="G394">
        <f t="shared" si="24"/>
        <v>219</v>
      </c>
      <c r="H394">
        <f t="shared" si="25"/>
        <v>4</v>
      </c>
      <c r="J394">
        <f t="shared" si="26"/>
        <v>0.60254083484573506</v>
      </c>
      <c r="K394">
        <f t="shared" si="27"/>
        <v>0.9375</v>
      </c>
    </row>
    <row r="395" spans="5:11" x14ac:dyDescent="0.3">
      <c r="E395">
        <f>COUNTIF(Выдача!K395,1)+E394</f>
        <v>60</v>
      </c>
      <c r="F395">
        <f>COUNTIF(Выдача!K394,0)+F394</f>
        <v>333</v>
      </c>
      <c r="G395">
        <f t="shared" si="24"/>
        <v>218</v>
      </c>
      <c r="H395">
        <f t="shared" si="25"/>
        <v>4</v>
      </c>
      <c r="J395">
        <f t="shared" si="26"/>
        <v>0.60435571687840284</v>
      </c>
      <c r="K395">
        <f t="shared" si="27"/>
        <v>0.9375</v>
      </c>
    </row>
    <row r="396" spans="5:11" x14ac:dyDescent="0.3">
      <c r="E396">
        <f>COUNTIF(Выдача!K396,1)+E395</f>
        <v>60</v>
      </c>
      <c r="F396">
        <f>COUNTIF(Выдача!K395,0)+F395</f>
        <v>334</v>
      </c>
      <c r="G396">
        <f t="shared" si="24"/>
        <v>217</v>
      </c>
      <c r="H396">
        <f t="shared" si="25"/>
        <v>4</v>
      </c>
      <c r="J396">
        <f t="shared" si="26"/>
        <v>0.60617059891107083</v>
      </c>
      <c r="K396">
        <f t="shared" si="27"/>
        <v>0.9375</v>
      </c>
    </row>
    <row r="397" spans="5:11" x14ac:dyDescent="0.3">
      <c r="E397">
        <f>COUNTIF(Выдача!K397,1)+E396</f>
        <v>60</v>
      </c>
      <c r="F397">
        <f>COUNTIF(Выдача!K396,0)+F396</f>
        <v>335</v>
      </c>
      <c r="G397">
        <f t="shared" si="24"/>
        <v>216</v>
      </c>
      <c r="H397">
        <f t="shared" si="25"/>
        <v>4</v>
      </c>
      <c r="J397">
        <f t="shared" si="26"/>
        <v>0.60798548094373861</v>
      </c>
      <c r="K397">
        <f t="shared" si="27"/>
        <v>0.9375</v>
      </c>
    </row>
    <row r="398" spans="5:11" x14ac:dyDescent="0.3">
      <c r="E398">
        <f>COUNTIF(Выдача!K398,1)+E397</f>
        <v>60</v>
      </c>
      <c r="F398">
        <f>COUNTIF(Выдача!K397,0)+F397</f>
        <v>336</v>
      </c>
      <c r="G398">
        <f t="shared" si="24"/>
        <v>215</v>
      </c>
      <c r="H398">
        <f t="shared" si="25"/>
        <v>4</v>
      </c>
      <c r="J398">
        <f t="shared" si="26"/>
        <v>0.60980036297640661</v>
      </c>
      <c r="K398">
        <f t="shared" si="27"/>
        <v>0.9375</v>
      </c>
    </row>
    <row r="399" spans="5:11" x14ac:dyDescent="0.3">
      <c r="E399">
        <f>COUNTIF(Выдача!K399,1)+E398</f>
        <v>60</v>
      </c>
      <c r="F399">
        <f>COUNTIF(Выдача!K398,0)+F398</f>
        <v>337</v>
      </c>
      <c r="G399">
        <f t="shared" si="24"/>
        <v>214</v>
      </c>
      <c r="H399">
        <f t="shared" si="25"/>
        <v>4</v>
      </c>
      <c r="J399">
        <f t="shared" si="26"/>
        <v>0.61161524500907438</v>
      </c>
      <c r="K399">
        <f t="shared" si="27"/>
        <v>0.9375</v>
      </c>
    </row>
    <row r="400" spans="5:11" x14ac:dyDescent="0.3">
      <c r="E400">
        <f>COUNTIF(Выдача!K400,1)+E399</f>
        <v>61</v>
      </c>
      <c r="F400">
        <f>COUNTIF(Выдача!K399,0)+F399</f>
        <v>338</v>
      </c>
      <c r="G400">
        <f t="shared" si="24"/>
        <v>213</v>
      </c>
      <c r="H400">
        <f t="shared" si="25"/>
        <v>3</v>
      </c>
      <c r="J400">
        <f t="shared" si="26"/>
        <v>0.61343012704174227</v>
      </c>
      <c r="K400">
        <f t="shared" si="27"/>
        <v>0.953125</v>
      </c>
    </row>
    <row r="401" spans="5:11" x14ac:dyDescent="0.3">
      <c r="E401">
        <f>COUNTIF(Выдача!K401,1)+E400</f>
        <v>61</v>
      </c>
      <c r="F401">
        <f>COUNTIF(Выдача!K400,0)+F400</f>
        <v>338</v>
      </c>
      <c r="G401">
        <f t="shared" si="24"/>
        <v>213</v>
      </c>
      <c r="H401">
        <f t="shared" si="25"/>
        <v>3</v>
      </c>
      <c r="J401">
        <f t="shared" si="26"/>
        <v>0.61343012704174227</v>
      </c>
      <c r="K401">
        <f t="shared" si="27"/>
        <v>0.953125</v>
      </c>
    </row>
    <row r="402" spans="5:11" x14ac:dyDescent="0.3">
      <c r="E402">
        <f>COUNTIF(Выдача!K402,1)+E401</f>
        <v>61</v>
      </c>
      <c r="F402">
        <f>COUNTIF(Выдача!K401,0)+F401</f>
        <v>339</v>
      </c>
      <c r="G402">
        <f t="shared" si="24"/>
        <v>212</v>
      </c>
      <c r="H402">
        <f t="shared" si="25"/>
        <v>3</v>
      </c>
      <c r="J402">
        <f t="shared" si="26"/>
        <v>0.61524500907441015</v>
      </c>
      <c r="K402">
        <f t="shared" si="27"/>
        <v>0.953125</v>
      </c>
    </row>
    <row r="403" spans="5:11" x14ac:dyDescent="0.3">
      <c r="E403">
        <f>COUNTIF(Выдача!K403,1)+E402</f>
        <v>61</v>
      </c>
      <c r="F403">
        <f>COUNTIF(Выдача!K402,0)+F402</f>
        <v>340</v>
      </c>
      <c r="G403">
        <f t="shared" si="24"/>
        <v>211</v>
      </c>
      <c r="H403">
        <f t="shared" si="25"/>
        <v>3</v>
      </c>
      <c r="J403">
        <f t="shared" si="26"/>
        <v>0.61705989110707804</v>
      </c>
      <c r="K403">
        <f t="shared" si="27"/>
        <v>0.953125</v>
      </c>
    </row>
    <row r="404" spans="5:11" x14ac:dyDescent="0.3">
      <c r="E404">
        <f>COUNTIF(Выдача!K404,1)+E403</f>
        <v>61</v>
      </c>
      <c r="F404">
        <f>COUNTIF(Выдача!K403,0)+F403</f>
        <v>341</v>
      </c>
      <c r="G404">
        <f t="shared" si="24"/>
        <v>210</v>
      </c>
      <c r="H404">
        <f t="shared" si="25"/>
        <v>3</v>
      </c>
      <c r="J404">
        <f t="shared" si="26"/>
        <v>0.61887477313974593</v>
      </c>
      <c r="K404">
        <f t="shared" si="27"/>
        <v>0.953125</v>
      </c>
    </row>
    <row r="405" spans="5:11" x14ac:dyDescent="0.3">
      <c r="E405">
        <f>COUNTIF(Выдача!K405,1)+E404</f>
        <v>61</v>
      </c>
      <c r="F405">
        <f>COUNTIF(Выдача!K404,0)+F404</f>
        <v>342</v>
      </c>
      <c r="G405">
        <f t="shared" si="24"/>
        <v>209</v>
      </c>
      <c r="H405">
        <f t="shared" si="25"/>
        <v>3</v>
      </c>
      <c r="J405">
        <f t="shared" si="26"/>
        <v>0.62068965517241381</v>
      </c>
      <c r="K405">
        <f t="shared" si="27"/>
        <v>0.953125</v>
      </c>
    </row>
    <row r="406" spans="5:11" x14ac:dyDescent="0.3">
      <c r="E406">
        <f>COUNTIF(Выдача!K406,1)+E405</f>
        <v>61</v>
      </c>
      <c r="F406">
        <f>COUNTIF(Выдача!K405,0)+F405</f>
        <v>343</v>
      </c>
      <c r="G406">
        <f t="shared" si="24"/>
        <v>208</v>
      </c>
      <c r="H406">
        <f t="shared" si="25"/>
        <v>3</v>
      </c>
      <c r="J406">
        <f t="shared" si="26"/>
        <v>0.6225045372050817</v>
      </c>
      <c r="K406">
        <f t="shared" si="27"/>
        <v>0.953125</v>
      </c>
    </row>
    <row r="407" spans="5:11" x14ac:dyDescent="0.3">
      <c r="E407">
        <f>COUNTIF(Выдача!K407,1)+E406</f>
        <v>61</v>
      </c>
      <c r="F407">
        <f>COUNTIF(Выдача!K406,0)+F406</f>
        <v>344</v>
      </c>
      <c r="G407">
        <f t="shared" si="24"/>
        <v>207</v>
      </c>
      <c r="H407">
        <f t="shared" si="25"/>
        <v>3</v>
      </c>
      <c r="J407">
        <f t="shared" si="26"/>
        <v>0.62431941923774947</v>
      </c>
      <c r="K407">
        <f t="shared" si="27"/>
        <v>0.953125</v>
      </c>
    </row>
    <row r="408" spans="5:11" x14ac:dyDescent="0.3">
      <c r="E408">
        <f>COUNTIF(Выдача!K408,1)+E407</f>
        <v>61</v>
      </c>
      <c r="F408">
        <f>COUNTIF(Выдача!K407,0)+F407</f>
        <v>345</v>
      </c>
      <c r="G408">
        <f t="shared" si="24"/>
        <v>206</v>
      </c>
      <c r="H408">
        <f t="shared" si="25"/>
        <v>3</v>
      </c>
      <c r="J408">
        <f t="shared" si="26"/>
        <v>0.62613430127041747</v>
      </c>
      <c r="K408">
        <f t="shared" si="27"/>
        <v>0.953125</v>
      </c>
    </row>
    <row r="409" spans="5:11" x14ac:dyDescent="0.3">
      <c r="E409">
        <f>COUNTIF(Выдача!K409,1)+E408</f>
        <v>61</v>
      </c>
      <c r="F409">
        <f>COUNTIF(Выдача!K408,0)+F408</f>
        <v>346</v>
      </c>
      <c r="G409">
        <f t="shared" si="24"/>
        <v>205</v>
      </c>
      <c r="H409">
        <f t="shared" si="25"/>
        <v>3</v>
      </c>
      <c r="J409">
        <f t="shared" si="26"/>
        <v>0.62794918330308525</v>
      </c>
      <c r="K409">
        <f t="shared" si="27"/>
        <v>0.953125</v>
      </c>
    </row>
    <row r="410" spans="5:11" x14ac:dyDescent="0.3">
      <c r="E410">
        <f>COUNTIF(Выдача!K410,1)+E409</f>
        <v>61</v>
      </c>
      <c r="F410">
        <f>COUNTIF(Выдача!K409,0)+F409</f>
        <v>347</v>
      </c>
      <c r="G410">
        <f t="shared" si="24"/>
        <v>204</v>
      </c>
      <c r="H410">
        <f t="shared" si="25"/>
        <v>3</v>
      </c>
      <c r="J410">
        <f t="shared" si="26"/>
        <v>0.62976406533575324</v>
      </c>
      <c r="K410">
        <f t="shared" si="27"/>
        <v>0.953125</v>
      </c>
    </row>
    <row r="411" spans="5:11" x14ac:dyDescent="0.3">
      <c r="E411">
        <f>COUNTIF(Выдача!K411,1)+E410</f>
        <v>61</v>
      </c>
      <c r="F411">
        <f>COUNTIF(Выдача!K410,0)+F410</f>
        <v>348</v>
      </c>
      <c r="G411">
        <f t="shared" si="24"/>
        <v>203</v>
      </c>
      <c r="H411">
        <f t="shared" si="25"/>
        <v>3</v>
      </c>
      <c r="J411">
        <f t="shared" si="26"/>
        <v>0.63157894736842102</v>
      </c>
      <c r="K411">
        <f t="shared" si="27"/>
        <v>0.953125</v>
      </c>
    </row>
    <row r="412" spans="5:11" x14ac:dyDescent="0.3">
      <c r="E412">
        <f>COUNTIF(Выдача!K412,1)+E411</f>
        <v>61</v>
      </c>
      <c r="F412">
        <f>COUNTIF(Выдача!K411,0)+F411</f>
        <v>349</v>
      </c>
      <c r="G412">
        <f t="shared" si="24"/>
        <v>202</v>
      </c>
      <c r="H412">
        <f t="shared" si="25"/>
        <v>3</v>
      </c>
      <c r="J412">
        <f t="shared" si="26"/>
        <v>0.6333938294010889</v>
      </c>
      <c r="K412">
        <f t="shared" si="27"/>
        <v>0.953125</v>
      </c>
    </row>
    <row r="413" spans="5:11" x14ac:dyDescent="0.3">
      <c r="E413">
        <f>COUNTIF(Выдача!K413,1)+E412</f>
        <v>61</v>
      </c>
      <c r="F413">
        <f>COUNTIF(Выдача!K412,0)+F412</f>
        <v>350</v>
      </c>
      <c r="G413">
        <f t="shared" si="24"/>
        <v>201</v>
      </c>
      <c r="H413">
        <f t="shared" si="25"/>
        <v>3</v>
      </c>
      <c r="J413">
        <f t="shared" si="26"/>
        <v>0.63520871143375679</v>
      </c>
      <c r="K413">
        <f t="shared" si="27"/>
        <v>0.953125</v>
      </c>
    </row>
    <row r="414" spans="5:11" x14ac:dyDescent="0.3">
      <c r="E414">
        <f>COUNTIF(Выдача!K414,1)+E413</f>
        <v>61</v>
      </c>
      <c r="F414">
        <f>COUNTIF(Выдача!K413,0)+F413</f>
        <v>351</v>
      </c>
      <c r="G414">
        <f t="shared" si="24"/>
        <v>200</v>
      </c>
      <c r="H414">
        <f t="shared" si="25"/>
        <v>3</v>
      </c>
      <c r="J414">
        <f t="shared" si="26"/>
        <v>0.63702359346642468</v>
      </c>
      <c r="K414">
        <f t="shared" si="27"/>
        <v>0.953125</v>
      </c>
    </row>
    <row r="415" spans="5:11" x14ac:dyDescent="0.3">
      <c r="E415">
        <f>COUNTIF(Выдача!K415,1)+E414</f>
        <v>61</v>
      </c>
      <c r="F415">
        <f>COUNTIF(Выдача!K414,0)+F414</f>
        <v>352</v>
      </c>
      <c r="G415">
        <f t="shared" si="24"/>
        <v>199</v>
      </c>
      <c r="H415">
        <f t="shared" si="25"/>
        <v>3</v>
      </c>
      <c r="J415">
        <f t="shared" si="26"/>
        <v>0.63883847549909256</v>
      </c>
      <c r="K415">
        <f t="shared" si="27"/>
        <v>0.953125</v>
      </c>
    </row>
    <row r="416" spans="5:11" x14ac:dyDescent="0.3">
      <c r="E416">
        <f>COUNTIF(Выдача!K416,1)+E415</f>
        <v>61</v>
      </c>
      <c r="F416">
        <f>COUNTIF(Выдача!K415,0)+F415</f>
        <v>353</v>
      </c>
      <c r="G416">
        <f t="shared" si="24"/>
        <v>198</v>
      </c>
      <c r="H416">
        <f t="shared" si="25"/>
        <v>3</v>
      </c>
      <c r="J416">
        <f t="shared" si="26"/>
        <v>0.64065335753176045</v>
      </c>
      <c r="K416">
        <f t="shared" si="27"/>
        <v>0.953125</v>
      </c>
    </row>
    <row r="417" spans="5:11" x14ac:dyDescent="0.3">
      <c r="E417">
        <f>COUNTIF(Выдача!K417,1)+E416</f>
        <v>61</v>
      </c>
      <c r="F417">
        <f>COUNTIF(Выдача!K416,0)+F416</f>
        <v>354</v>
      </c>
      <c r="G417">
        <f t="shared" si="24"/>
        <v>197</v>
      </c>
      <c r="H417">
        <f t="shared" si="25"/>
        <v>3</v>
      </c>
      <c r="J417">
        <f t="shared" si="26"/>
        <v>0.64246823956442833</v>
      </c>
      <c r="K417">
        <f t="shared" si="27"/>
        <v>0.953125</v>
      </c>
    </row>
    <row r="418" spans="5:11" x14ac:dyDescent="0.3">
      <c r="E418">
        <f>COUNTIF(Выдача!K418,1)+E417</f>
        <v>61</v>
      </c>
      <c r="F418">
        <f>COUNTIF(Выдача!K417,0)+F417</f>
        <v>355</v>
      </c>
      <c r="G418">
        <f t="shared" si="24"/>
        <v>196</v>
      </c>
      <c r="H418">
        <f t="shared" si="25"/>
        <v>3</v>
      </c>
      <c r="J418">
        <f t="shared" si="26"/>
        <v>0.64428312159709611</v>
      </c>
      <c r="K418">
        <f t="shared" si="27"/>
        <v>0.953125</v>
      </c>
    </row>
    <row r="419" spans="5:11" x14ac:dyDescent="0.3">
      <c r="E419">
        <f>COUNTIF(Выдача!K419,1)+E418</f>
        <v>61</v>
      </c>
      <c r="F419">
        <f>COUNTIF(Выдача!K418,0)+F418</f>
        <v>356</v>
      </c>
      <c r="G419">
        <f t="shared" si="24"/>
        <v>195</v>
      </c>
      <c r="H419">
        <f t="shared" si="25"/>
        <v>3</v>
      </c>
      <c r="J419">
        <f t="shared" si="26"/>
        <v>0.64609800362976411</v>
      </c>
      <c r="K419">
        <f t="shared" si="27"/>
        <v>0.953125</v>
      </c>
    </row>
    <row r="420" spans="5:11" x14ac:dyDescent="0.3">
      <c r="E420">
        <f>COUNTIF(Выдача!K420,1)+E419</f>
        <v>61</v>
      </c>
      <c r="F420">
        <f>COUNTIF(Выдача!K419,0)+F419</f>
        <v>357</v>
      </c>
      <c r="G420">
        <f t="shared" si="24"/>
        <v>194</v>
      </c>
      <c r="H420">
        <f t="shared" si="25"/>
        <v>3</v>
      </c>
      <c r="J420">
        <f t="shared" si="26"/>
        <v>0.64791288566243188</v>
      </c>
      <c r="K420">
        <f t="shared" si="27"/>
        <v>0.953125</v>
      </c>
    </row>
    <row r="421" spans="5:11" x14ac:dyDescent="0.3">
      <c r="E421">
        <f>COUNTIF(Выдача!K421,1)+E420</f>
        <v>61</v>
      </c>
      <c r="F421">
        <f>COUNTIF(Выдача!K420,0)+F420</f>
        <v>358</v>
      </c>
      <c r="G421">
        <f t="shared" si="24"/>
        <v>193</v>
      </c>
      <c r="H421">
        <f t="shared" si="25"/>
        <v>3</v>
      </c>
      <c r="J421">
        <f t="shared" si="26"/>
        <v>0.64972776769509988</v>
      </c>
      <c r="K421">
        <f t="shared" si="27"/>
        <v>0.953125</v>
      </c>
    </row>
    <row r="422" spans="5:11" x14ac:dyDescent="0.3">
      <c r="E422">
        <f>COUNTIF(Выдача!K422,1)+E421</f>
        <v>61</v>
      </c>
      <c r="F422">
        <f>COUNTIF(Выдача!K421,0)+F421</f>
        <v>359</v>
      </c>
      <c r="G422">
        <f t="shared" si="24"/>
        <v>192</v>
      </c>
      <c r="H422">
        <f t="shared" si="25"/>
        <v>3</v>
      </c>
      <c r="J422">
        <f t="shared" si="26"/>
        <v>0.65154264972776765</v>
      </c>
      <c r="K422">
        <f t="shared" si="27"/>
        <v>0.953125</v>
      </c>
    </row>
    <row r="423" spans="5:11" x14ac:dyDescent="0.3">
      <c r="E423">
        <f>COUNTIF(Выдача!K423,1)+E422</f>
        <v>61</v>
      </c>
      <c r="F423">
        <f>COUNTIF(Выдача!K422,0)+F422</f>
        <v>360</v>
      </c>
      <c r="G423">
        <f t="shared" si="24"/>
        <v>191</v>
      </c>
      <c r="H423">
        <f t="shared" si="25"/>
        <v>3</v>
      </c>
      <c r="J423">
        <f t="shared" si="26"/>
        <v>0.65335753176043565</v>
      </c>
      <c r="K423">
        <f t="shared" si="27"/>
        <v>0.953125</v>
      </c>
    </row>
    <row r="424" spans="5:11" x14ac:dyDescent="0.3">
      <c r="E424">
        <f>COUNTIF(Выдача!K424,1)+E423</f>
        <v>61</v>
      </c>
      <c r="F424">
        <f>COUNTIF(Выдача!K423,0)+F423</f>
        <v>361</v>
      </c>
      <c r="G424">
        <f t="shared" si="24"/>
        <v>190</v>
      </c>
      <c r="H424">
        <f t="shared" si="25"/>
        <v>3</v>
      </c>
      <c r="J424">
        <f t="shared" si="26"/>
        <v>0.65517241379310343</v>
      </c>
      <c r="K424">
        <f t="shared" si="27"/>
        <v>0.953125</v>
      </c>
    </row>
    <row r="425" spans="5:11" x14ac:dyDescent="0.3">
      <c r="E425">
        <f>COUNTIF(Выдача!K425,1)+E424</f>
        <v>61</v>
      </c>
      <c r="F425">
        <f>COUNTIF(Выдача!K424,0)+F424</f>
        <v>362</v>
      </c>
      <c r="G425">
        <f t="shared" si="24"/>
        <v>189</v>
      </c>
      <c r="H425">
        <f t="shared" si="25"/>
        <v>3</v>
      </c>
      <c r="J425">
        <f t="shared" si="26"/>
        <v>0.65698729582577131</v>
      </c>
      <c r="K425">
        <f t="shared" si="27"/>
        <v>0.953125</v>
      </c>
    </row>
    <row r="426" spans="5:11" x14ac:dyDescent="0.3">
      <c r="E426">
        <f>COUNTIF(Выдача!K426,1)+E425</f>
        <v>61</v>
      </c>
      <c r="F426">
        <f>COUNTIF(Выдача!K425,0)+F425</f>
        <v>363</v>
      </c>
      <c r="G426">
        <f t="shared" si="24"/>
        <v>188</v>
      </c>
      <c r="H426">
        <f t="shared" si="25"/>
        <v>3</v>
      </c>
      <c r="J426">
        <f t="shared" si="26"/>
        <v>0.6588021778584392</v>
      </c>
      <c r="K426">
        <f t="shared" si="27"/>
        <v>0.953125</v>
      </c>
    </row>
    <row r="427" spans="5:11" x14ac:dyDescent="0.3">
      <c r="E427">
        <f>COUNTIF(Выдача!K427,1)+E426</f>
        <v>61</v>
      </c>
      <c r="F427">
        <f>COUNTIF(Выдача!K426,0)+F426</f>
        <v>364</v>
      </c>
      <c r="G427">
        <f t="shared" si="24"/>
        <v>187</v>
      </c>
      <c r="H427">
        <f t="shared" si="25"/>
        <v>3</v>
      </c>
      <c r="J427">
        <f t="shared" si="26"/>
        <v>0.66061705989110708</v>
      </c>
      <c r="K427">
        <f t="shared" si="27"/>
        <v>0.953125</v>
      </c>
    </row>
    <row r="428" spans="5:11" x14ac:dyDescent="0.3">
      <c r="E428">
        <f>COUNTIF(Выдача!K428,1)+E427</f>
        <v>61</v>
      </c>
      <c r="F428">
        <f>COUNTIF(Выдача!K427,0)+F427</f>
        <v>365</v>
      </c>
      <c r="G428">
        <f t="shared" si="24"/>
        <v>186</v>
      </c>
      <c r="H428">
        <f t="shared" si="25"/>
        <v>3</v>
      </c>
      <c r="J428">
        <f t="shared" si="26"/>
        <v>0.66243194192377497</v>
      </c>
      <c r="K428">
        <f t="shared" si="27"/>
        <v>0.953125</v>
      </c>
    </row>
    <row r="429" spans="5:11" x14ac:dyDescent="0.3">
      <c r="E429">
        <f>COUNTIF(Выдача!K429,1)+E428</f>
        <v>61</v>
      </c>
      <c r="F429">
        <f>COUNTIF(Выдача!K428,0)+F428</f>
        <v>366</v>
      </c>
      <c r="G429">
        <f t="shared" si="24"/>
        <v>185</v>
      </c>
      <c r="H429">
        <f t="shared" si="25"/>
        <v>3</v>
      </c>
      <c r="J429">
        <f t="shared" si="26"/>
        <v>0.66424682395644286</v>
      </c>
      <c r="K429">
        <f t="shared" si="27"/>
        <v>0.953125</v>
      </c>
    </row>
    <row r="430" spans="5:11" x14ac:dyDescent="0.3">
      <c r="E430">
        <f>COUNTIF(Выдача!K430,1)+E429</f>
        <v>61</v>
      </c>
      <c r="F430">
        <f>COUNTIF(Выдача!K429,0)+F429</f>
        <v>367</v>
      </c>
      <c r="G430">
        <f t="shared" si="24"/>
        <v>184</v>
      </c>
      <c r="H430">
        <f t="shared" si="25"/>
        <v>3</v>
      </c>
      <c r="J430">
        <f t="shared" si="26"/>
        <v>0.66606170598911074</v>
      </c>
      <c r="K430">
        <f t="shared" si="27"/>
        <v>0.953125</v>
      </c>
    </row>
    <row r="431" spans="5:11" x14ac:dyDescent="0.3">
      <c r="E431">
        <f>COUNTIF(Выдача!K431,1)+E430</f>
        <v>61</v>
      </c>
      <c r="F431">
        <f>COUNTIF(Выдача!K430,0)+F430</f>
        <v>368</v>
      </c>
      <c r="G431">
        <f t="shared" si="24"/>
        <v>183</v>
      </c>
      <c r="H431">
        <f t="shared" si="25"/>
        <v>3</v>
      </c>
      <c r="J431">
        <f t="shared" si="26"/>
        <v>0.66787658802177852</v>
      </c>
      <c r="K431">
        <f t="shared" si="27"/>
        <v>0.953125</v>
      </c>
    </row>
    <row r="432" spans="5:11" x14ac:dyDescent="0.3">
      <c r="E432">
        <f>COUNTIF(Выдача!K432,1)+E431</f>
        <v>62</v>
      </c>
      <c r="F432">
        <f>COUNTIF(Выдача!K431,0)+F431</f>
        <v>369</v>
      </c>
      <c r="G432">
        <f t="shared" si="24"/>
        <v>182</v>
      </c>
      <c r="H432">
        <f t="shared" si="25"/>
        <v>2</v>
      </c>
      <c r="J432">
        <f t="shared" si="26"/>
        <v>0.66969147005444651</v>
      </c>
      <c r="K432">
        <f t="shared" si="27"/>
        <v>0.96875</v>
      </c>
    </row>
    <row r="433" spans="5:11" x14ac:dyDescent="0.3">
      <c r="E433">
        <f>COUNTIF(Выдача!K433,1)+E432</f>
        <v>62</v>
      </c>
      <c r="F433">
        <f>COUNTIF(Выдача!K432,0)+F432</f>
        <v>369</v>
      </c>
      <c r="G433">
        <f t="shared" si="24"/>
        <v>182</v>
      </c>
      <c r="H433">
        <f t="shared" si="25"/>
        <v>2</v>
      </c>
      <c r="J433">
        <f t="shared" si="26"/>
        <v>0.66969147005444651</v>
      </c>
      <c r="K433">
        <f t="shared" si="27"/>
        <v>0.96875</v>
      </c>
    </row>
    <row r="434" spans="5:11" x14ac:dyDescent="0.3">
      <c r="E434">
        <f>COUNTIF(Выдача!K434,1)+E433</f>
        <v>62</v>
      </c>
      <c r="F434">
        <f>COUNTIF(Выдача!K433,0)+F433</f>
        <v>370</v>
      </c>
      <c r="G434">
        <f t="shared" si="24"/>
        <v>181</v>
      </c>
      <c r="H434">
        <f t="shared" si="25"/>
        <v>2</v>
      </c>
      <c r="J434">
        <f t="shared" si="26"/>
        <v>0.67150635208711429</v>
      </c>
      <c r="K434">
        <f t="shared" si="27"/>
        <v>0.96875</v>
      </c>
    </row>
    <row r="435" spans="5:11" x14ac:dyDescent="0.3">
      <c r="E435">
        <f>COUNTIF(Выдача!K435,1)+E434</f>
        <v>62</v>
      </c>
      <c r="F435">
        <f>COUNTIF(Выдача!K434,0)+F434</f>
        <v>371</v>
      </c>
      <c r="G435">
        <f t="shared" si="24"/>
        <v>180</v>
      </c>
      <c r="H435">
        <f t="shared" si="25"/>
        <v>2</v>
      </c>
      <c r="J435">
        <f t="shared" si="26"/>
        <v>0.67332123411978229</v>
      </c>
      <c r="K435">
        <f t="shared" si="27"/>
        <v>0.96875</v>
      </c>
    </row>
    <row r="436" spans="5:11" x14ac:dyDescent="0.3">
      <c r="E436">
        <f>COUNTIF(Выдача!K436,1)+E435</f>
        <v>62</v>
      </c>
      <c r="F436">
        <f>COUNTIF(Выдача!K435,0)+F435</f>
        <v>372</v>
      </c>
      <c r="G436">
        <f t="shared" si="24"/>
        <v>179</v>
      </c>
      <c r="H436">
        <f t="shared" si="25"/>
        <v>2</v>
      </c>
      <c r="J436">
        <f t="shared" si="26"/>
        <v>0.67513611615245006</v>
      </c>
      <c r="K436">
        <f t="shared" si="27"/>
        <v>0.96875</v>
      </c>
    </row>
    <row r="437" spans="5:11" x14ac:dyDescent="0.3">
      <c r="E437">
        <f>COUNTIF(Выдача!K437,1)+E436</f>
        <v>62</v>
      </c>
      <c r="F437">
        <f>COUNTIF(Выдача!K436,0)+F436</f>
        <v>373</v>
      </c>
      <c r="G437">
        <f t="shared" si="24"/>
        <v>178</v>
      </c>
      <c r="H437">
        <f t="shared" si="25"/>
        <v>2</v>
      </c>
      <c r="J437">
        <f t="shared" si="26"/>
        <v>0.67695099818511795</v>
      </c>
      <c r="K437">
        <f t="shared" si="27"/>
        <v>0.96875</v>
      </c>
    </row>
    <row r="438" spans="5:11" x14ac:dyDescent="0.3">
      <c r="E438">
        <f>COUNTIF(Выдача!K438,1)+E437</f>
        <v>62</v>
      </c>
      <c r="F438">
        <f>COUNTIF(Выдача!K437,0)+F437</f>
        <v>374</v>
      </c>
      <c r="G438">
        <f t="shared" si="24"/>
        <v>177</v>
      </c>
      <c r="H438">
        <f t="shared" si="25"/>
        <v>2</v>
      </c>
      <c r="J438">
        <f t="shared" si="26"/>
        <v>0.67876588021778583</v>
      </c>
      <c r="K438">
        <f t="shared" si="27"/>
        <v>0.96875</v>
      </c>
    </row>
    <row r="439" spans="5:11" x14ac:dyDescent="0.3">
      <c r="E439">
        <f>COUNTIF(Выдача!K439,1)+E438</f>
        <v>62</v>
      </c>
      <c r="F439">
        <f>COUNTIF(Выдача!K438,0)+F438</f>
        <v>375</v>
      </c>
      <c r="G439">
        <f t="shared" si="24"/>
        <v>176</v>
      </c>
      <c r="H439">
        <f t="shared" si="25"/>
        <v>2</v>
      </c>
      <c r="J439">
        <f t="shared" si="26"/>
        <v>0.68058076225045372</v>
      </c>
      <c r="K439">
        <f t="shared" si="27"/>
        <v>0.96875</v>
      </c>
    </row>
    <row r="440" spans="5:11" x14ac:dyDescent="0.3">
      <c r="E440">
        <f>COUNTIF(Выдача!K440,1)+E439</f>
        <v>62</v>
      </c>
      <c r="F440">
        <f>COUNTIF(Выдача!K439,0)+F439</f>
        <v>376</v>
      </c>
      <c r="G440">
        <f t="shared" si="24"/>
        <v>175</v>
      </c>
      <c r="H440">
        <f t="shared" si="25"/>
        <v>2</v>
      </c>
      <c r="J440">
        <f t="shared" si="26"/>
        <v>0.68239564428312161</v>
      </c>
      <c r="K440">
        <f t="shared" si="27"/>
        <v>0.96875</v>
      </c>
    </row>
    <row r="441" spans="5:11" x14ac:dyDescent="0.3">
      <c r="E441">
        <f>COUNTIF(Выдача!K441,1)+E440</f>
        <v>62</v>
      </c>
      <c r="F441">
        <f>COUNTIF(Выдача!K440,0)+F440</f>
        <v>377</v>
      </c>
      <c r="G441">
        <f t="shared" si="24"/>
        <v>174</v>
      </c>
      <c r="H441">
        <f t="shared" si="25"/>
        <v>2</v>
      </c>
      <c r="J441">
        <f t="shared" si="26"/>
        <v>0.68421052631578949</v>
      </c>
      <c r="K441">
        <f t="shared" si="27"/>
        <v>0.96875</v>
      </c>
    </row>
    <row r="442" spans="5:11" x14ac:dyDescent="0.3">
      <c r="E442">
        <f>COUNTIF(Выдача!K442,1)+E441</f>
        <v>62</v>
      </c>
      <c r="F442">
        <f>COUNTIF(Выдача!K441,0)+F441</f>
        <v>378</v>
      </c>
      <c r="G442">
        <f t="shared" si="24"/>
        <v>173</v>
      </c>
      <c r="H442">
        <f t="shared" si="25"/>
        <v>2</v>
      </c>
      <c r="J442">
        <f t="shared" si="26"/>
        <v>0.68602540834845738</v>
      </c>
      <c r="K442">
        <f t="shared" si="27"/>
        <v>0.96875</v>
      </c>
    </row>
    <row r="443" spans="5:11" x14ac:dyDescent="0.3">
      <c r="E443">
        <f>COUNTIF(Выдача!K443,1)+E442</f>
        <v>62</v>
      </c>
      <c r="F443">
        <f>COUNTIF(Выдача!K442,0)+F442</f>
        <v>379</v>
      </c>
      <c r="G443">
        <f t="shared" si="24"/>
        <v>172</v>
      </c>
      <c r="H443">
        <f t="shared" si="25"/>
        <v>2</v>
      </c>
      <c r="J443">
        <f t="shared" si="26"/>
        <v>0.68784029038112515</v>
      </c>
      <c r="K443">
        <f t="shared" si="27"/>
        <v>0.96875</v>
      </c>
    </row>
    <row r="444" spans="5:11" x14ac:dyDescent="0.3">
      <c r="E444">
        <f>COUNTIF(Выдача!K444,1)+E443</f>
        <v>62</v>
      </c>
      <c r="F444">
        <f>COUNTIF(Выдача!K443,0)+F443</f>
        <v>380</v>
      </c>
      <c r="G444">
        <f t="shared" si="24"/>
        <v>171</v>
      </c>
      <c r="H444">
        <f t="shared" si="25"/>
        <v>2</v>
      </c>
      <c r="J444">
        <f t="shared" si="26"/>
        <v>0.68965517241379315</v>
      </c>
      <c r="K444">
        <f t="shared" si="27"/>
        <v>0.96875</v>
      </c>
    </row>
    <row r="445" spans="5:11" x14ac:dyDescent="0.3">
      <c r="E445">
        <f>COUNTIF(Выдача!K445,1)+E444</f>
        <v>62</v>
      </c>
      <c r="F445">
        <f>COUNTIF(Выдача!K444,0)+F444</f>
        <v>381</v>
      </c>
      <c r="G445">
        <f t="shared" si="24"/>
        <v>170</v>
      </c>
      <c r="H445">
        <f t="shared" si="25"/>
        <v>2</v>
      </c>
      <c r="J445">
        <f t="shared" si="26"/>
        <v>0.69147005444646092</v>
      </c>
      <c r="K445">
        <f t="shared" si="27"/>
        <v>0.96875</v>
      </c>
    </row>
    <row r="446" spans="5:11" x14ac:dyDescent="0.3">
      <c r="E446">
        <f>COUNTIF(Выдача!K446,1)+E445</f>
        <v>62</v>
      </c>
      <c r="F446">
        <f>COUNTIF(Выдача!K445,0)+F445</f>
        <v>382</v>
      </c>
      <c r="G446">
        <f t="shared" si="24"/>
        <v>169</v>
      </c>
      <c r="H446">
        <f t="shared" si="25"/>
        <v>2</v>
      </c>
      <c r="J446">
        <f t="shared" si="26"/>
        <v>0.69328493647912892</v>
      </c>
      <c r="K446">
        <f t="shared" si="27"/>
        <v>0.96875</v>
      </c>
    </row>
    <row r="447" spans="5:11" x14ac:dyDescent="0.3">
      <c r="E447">
        <f>COUNTIF(Выдача!K447,1)+E446</f>
        <v>62</v>
      </c>
      <c r="F447">
        <f>COUNTIF(Выдача!K446,0)+F446</f>
        <v>383</v>
      </c>
      <c r="G447">
        <f t="shared" si="24"/>
        <v>168</v>
      </c>
      <c r="H447">
        <f t="shared" si="25"/>
        <v>2</v>
      </c>
      <c r="J447">
        <f t="shared" si="26"/>
        <v>0.6950998185117967</v>
      </c>
      <c r="K447">
        <f t="shared" si="27"/>
        <v>0.96875</v>
      </c>
    </row>
    <row r="448" spans="5:11" x14ac:dyDescent="0.3">
      <c r="E448">
        <f>COUNTIF(Выдача!K448,1)+E447</f>
        <v>62</v>
      </c>
      <c r="F448">
        <f>COUNTIF(Выдача!K447,0)+F447</f>
        <v>384</v>
      </c>
      <c r="G448">
        <f t="shared" si="24"/>
        <v>167</v>
      </c>
      <c r="H448">
        <f t="shared" si="25"/>
        <v>2</v>
      </c>
      <c r="J448">
        <f t="shared" si="26"/>
        <v>0.69691470054446458</v>
      </c>
      <c r="K448">
        <f t="shared" si="27"/>
        <v>0.96875</v>
      </c>
    </row>
    <row r="449" spans="5:11" x14ac:dyDescent="0.3">
      <c r="E449">
        <f>COUNTIF(Выдача!K449,1)+E448</f>
        <v>62</v>
      </c>
      <c r="F449">
        <f>COUNTIF(Выдача!K448,0)+F448</f>
        <v>385</v>
      </c>
      <c r="G449">
        <f t="shared" si="24"/>
        <v>166</v>
      </c>
      <c r="H449">
        <f t="shared" si="25"/>
        <v>2</v>
      </c>
      <c r="J449">
        <f t="shared" si="26"/>
        <v>0.69872958257713247</v>
      </c>
      <c r="K449">
        <f t="shared" si="27"/>
        <v>0.96875</v>
      </c>
    </row>
    <row r="450" spans="5:11" x14ac:dyDescent="0.3">
      <c r="E450">
        <f>COUNTIF(Выдача!K450,1)+E449</f>
        <v>62</v>
      </c>
      <c r="F450">
        <f>COUNTIF(Выдача!K449,0)+F449</f>
        <v>386</v>
      </c>
      <c r="G450">
        <f t="shared" si="24"/>
        <v>165</v>
      </c>
      <c r="H450">
        <f t="shared" si="25"/>
        <v>2</v>
      </c>
      <c r="J450">
        <f t="shared" si="26"/>
        <v>0.70054446460980035</v>
      </c>
      <c r="K450">
        <f t="shared" si="27"/>
        <v>0.96875</v>
      </c>
    </row>
    <row r="451" spans="5:11" x14ac:dyDescent="0.3">
      <c r="E451">
        <f>COUNTIF(Выдача!K451,1)+E450</f>
        <v>62</v>
      </c>
      <c r="F451">
        <f>COUNTIF(Выдача!K450,0)+F450</f>
        <v>387</v>
      </c>
      <c r="G451">
        <f t="shared" ref="G451:G514" si="28">551-F451</f>
        <v>164</v>
      </c>
      <c r="H451">
        <f t="shared" ref="H451:H514" si="29">64-E451</f>
        <v>2</v>
      </c>
      <c r="J451">
        <f t="shared" ref="J451:J514" si="30">1-G451/(G451+F451)</f>
        <v>0.70235934664246824</v>
      </c>
      <c r="K451">
        <f t="shared" ref="K451:K514" si="31">E451/(E451+H451)</f>
        <v>0.96875</v>
      </c>
    </row>
    <row r="452" spans="5:11" x14ac:dyDescent="0.3">
      <c r="E452">
        <f>COUNTIF(Выдача!K452,1)+E451</f>
        <v>62</v>
      </c>
      <c r="F452">
        <f>COUNTIF(Выдача!K451,0)+F451</f>
        <v>388</v>
      </c>
      <c r="G452">
        <f t="shared" si="28"/>
        <v>163</v>
      </c>
      <c r="H452">
        <f t="shared" si="29"/>
        <v>2</v>
      </c>
      <c r="J452">
        <f t="shared" si="30"/>
        <v>0.70417422867513613</v>
      </c>
      <c r="K452">
        <f t="shared" si="31"/>
        <v>0.96875</v>
      </c>
    </row>
    <row r="453" spans="5:11" x14ac:dyDescent="0.3">
      <c r="E453">
        <f>COUNTIF(Выдача!K453,1)+E452</f>
        <v>62</v>
      </c>
      <c r="F453">
        <f>COUNTIF(Выдача!K452,0)+F452</f>
        <v>389</v>
      </c>
      <c r="G453">
        <f t="shared" si="28"/>
        <v>162</v>
      </c>
      <c r="H453">
        <f t="shared" si="29"/>
        <v>2</v>
      </c>
      <c r="J453">
        <f t="shared" si="30"/>
        <v>0.70598911070780401</v>
      </c>
      <c r="K453">
        <f t="shared" si="31"/>
        <v>0.96875</v>
      </c>
    </row>
    <row r="454" spans="5:11" x14ac:dyDescent="0.3">
      <c r="E454">
        <f>COUNTIF(Выдача!K454,1)+E453</f>
        <v>62</v>
      </c>
      <c r="F454">
        <f>COUNTIF(Выдача!K453,0)+F453</f>
        <v>390</v>
      </c>
      <c r="G454">
        <f t="shared" si="28"/>
        <v>161</v>
      </c>
      <c r="H454">
        <f t="shared" si="29"/>
        <v>2</v>
      </c>
      <c r="J454">
        <f t="shared" si="30"/>
        <v>0.70780399274047179</v>
      </c>
      <c r="K454">
        <f t="shared" si="31"/>
        <v>0.96875</v>
      </c>
    </row>
    <row r="455" spans="5:11" x14ac:dyDescent="0.3">
      <c r="E455">
        <f>COUNTIF(Выдача!K455,1)+E454</f>
        <v>62</v>
      </c>
      <c r="F455">
        <f>COUNTIF(Выдача!K454,0)+F454</f>
        <v>391</v>
      </c>
      <c r="G455">
        <f t="shared" si="28"/>
        <v>160</v>
      </c>
      <c r="H455">
        <f t="shared" si="29"/>
        <v>2</v>
      </c>
      <c r="J455">
        <f t="shared" si="30"/>
        <v>0.70961887477313979</v>
      </c>
      <c r="K455">
        <f t="shared" si="31"/>
        <v>0.96875</v>
      </c>
    </row>
    <row r="456" spans="5:11" x14ac:dyDescent="0.3">
      <c r="E456">
        <f>COUNTIF(Выдача!K456,1)+E455</f>
        <v>62</v>
      </c>
      <c r="F456">
        <f>COUNTIF(Выдача!K455,0)+F455</f>
        <v>392</v>
      </c>
      <c r="G456">
        <f t="shared" si="28"/>
        <v>159</v>
      </c>
      <c r="H456">
        <f t="shared" si="29"/>
        <v>2</v>
      </c>
      <c r="J456">
        <f t="shared" si="30"/>
        <v>0.71143375680580756</v>
      </c>
      <c r="K456">
        <f t="shared" si="31"/>
        <v>0.96875</v>
      </c>
    </row>
    <row r="457" spans="5:11" x14ac:dyDescent="0.3">
      <c r="E457">
        <f>COUNTIF(Выдача!K457,1)+E456</f>
        <v>62</v>
      </c>
      <c r="F457">
        <f>COUNTIF(Выдача!K456,0)+F456</f>
        <v>393</v>
      </c>
      <c r="G457">
        <f t="shared" si="28"/>
        <v>158</v>
      </c>
      <c r="H457">
        <f t="shared" si="29"/>
        <v>2</v>
      </c>
      <c r="J457">
        <f t="shared" si="30"/>
        <v>0.71324863883847556</v>
      </c>
      <c r="K457">
        <f t="shared" si="31"/>
        <v>0.96875</v>
      </c>
    </row>
    <row r="458" spans="5:11" x14ac:dyDescent="0.3">
      <c r="E458">
        <f>COUNTIF(Выдача!K458,1)+E457</f>
        <v>62</v>
      </c>
      <c r="F458">
        <f>COUNTIF(Выдача!K457,0)+F457</f>
        <v>394</v>
      </c>
      <c r="G458">
        <f t="shared" si="28"/>
        <v>157</v>
      </c>
      <c r="H458">
        <f t="shared" si="29"/>
        <v>2</v>
      </c>
      <c r="J458">
        <f t="shared" si="30"/>
        <v>0.71506352087114333</v>
      </c>
      <c r="K458">
        <f t="shared" si="31"/>
        <v>0.96875</v>
      </c>
    </row>
    <row r="459" spans="5:11" x14ac:dyDescent="0.3">
      <c r="E459">
        <f>COUNTIF(Выдача!K459,1)+E458</f>
        <v>62</v>
      </c>
      <c r="F459">
        <f>COUNTIF(Выдача!K458,0)+F458</f>
        <v>395</v>
      </c>
      <c r="G459">
        <f t="shared" si="28"/>
        <v>156</v>
      </c>
      <c r="H459">
        <f t="shared" si="29"/>
        <v>2</v>
      </c>
      <c r="J459">
        <f t="shared" si="30"/>
        <v>0.71687840290381133</v>
      </c>
      <c r="K459">
        <f t="shared" si="31"/>
        <v>0.96875</v>
      </c>
    </row>
    <row r="460" spans="5:11" x14ac:dyDescent="0.3">
      <c r="E460">
        <f>COUNTIF(Выдача!K460,1)+E459</f>
        <v>62</v>
      </c>
      <c r="F460">
        <f>COUNTIF(Выдача!K459,0)+F459</f>
        <v>396</v>
      </c>
      <c r="G460">
        <f t="shared" si="28"/>
        <v>155</v>
      </c>
      <c r="H460">
        <f t="shared" si="29"/>
        <v>2</v>
      </c>
      <c r="J460">
        <f t="shared" si="30"/>
        <v>0.7186932849364791</v>
      </c>
      <c r="K460">
        <f t="shared" si="31"/>
        <v>0.96875</v>
      </c>
    </row>
    <row r="461" spans="5:11" x14ac:dyDescent="0.3">
      <c r="E461">
        <f>COUNTIF(Выдача!K461,1)+E460</f>
        <v>62</v>
      </c>
      <c r="F461">
        <f>COUNTIF(Выдача!K460,0)+F460</f>
        <v>397</v>
      </c>
      <c r="G461">
        <f t="shared" si="28"/>
        <v>154</v>
      </c>
      <c r="H461">
        <f t="shared" si="29"/>
        <v>2</v>
      </c>
      <c r="J461">
        <f t="shared" si="30"/>
        <v>0.72050816696914699</v>
      </c>
      <c r="K461">
        <f t="shared" si="31"/>
        <v>0.96875</v>
      </c>
    </row>
    <row r="462" spans="5:11" x14ac:dyDescent="0.3">
      <c r="E462">
        <f>COUNTIF(Выдача!K462,1)+E461</f>
        <v>62</v>
      </c>
      <c r="F462">
        <f>COUNTIF(Выдача!K461,0)+F461</f>
        <v>398</v>
      </c>
      <c r="G462">
        <f t="shared" si="28"/>
        <v>153</v>
      </c>
      <c r="H462">
        <f t="shared" si="29"/>
        <v>2</v>
      </c>
      <c r="J462">
        <f t="shared" si="30"/>
        <v>0.72232304900181488</v>
      </c>
      <c r="K462">
        <f t="shared" si="31"/>
        <v>0.96875</v>
      </c>
    </row>
    <row r="463" spans="5:11" x14ac:dyDescent="0.3">
      <c r="E463">
        <f>COUNTIF(Выдача!K463,1)+E462</f>
        <v>62</v>
      </c>
      <c r="F463">
        <f>COUNTIF(Выдача!K462,0)+F462</f>
        <v>399</v>
      </c>
      <c r="G463">
        <f t="shared" si="28"/>
        <v>152</v>
      </c>
      <c r="H463">
        <f t="shared" si="29"/>
        <v>2</v>
      </c>
      <c r="J463">
        <f t="shared" si="30"/>
        <v>0.72413793103448276</v>
      </c>
      <c r="K463">
        <f t="shared" si="31"/>
        <v>0.96875</v>
      </c>
    </row>
    <row r="464" spans="5:11" x14ac:dyDescent="0.3">
      <c r="E464">
        <f>COUNTIF(Выдача!K464,1)+E463</f>
        <v>62</v>
      </c>
      <c r="F464">
        <f>COUNTIF(Выдача!K463,0)+F463</f>
        <v>400</v>
      </c>
      <c r="G464">
        <f t="shared" si="28"/>
        <v>151</v>
      </c>
      <c r="H464">
        <f t="shared" si="29"/>
        <v>2</v>
      </c>
      <c r="J464">
        <f t="shared" si="30"/>
        <v>0.72595281306715065</v>
      </c>
      <c r="K464">
        <f t="shared" si="31"/>
        <v>0.96875</v>
      </c>
    </row>
    <row r="465" spans="5:11" x14ac:dyDescent="0.3">
      <c r="E465">
        <f>COUNTIF(Выдача!K465,1)+E464</f>
        <v>62</v>
      </c>
      <c r="F465">
        <f>COUNTIF(Выдача!K464,0)+F464</f>
        <v>401</v>
      </c>
      <c r="G465">
        <f t="shared" si="28"/>
        <v>150</v>
      </c>
      <c r="H465">
        <f t="shared" si="29"/>
        <v>2</v>
      </c>
      <c r="J465">
        <f t="shared" si="30"/>
        <v>0.72776769509981853</v>
      </c>
      <c r="K465">
        <f t="shared" si="31"/>
        <v>0.96875</v>
      </c>
    </row>
    <row r="466" spans="5:11" x14ac:dyDescent="0.3">
      <c r="E466">
        <f>COUNTIF(Выдача!K466,1)+E465</f>
        <v>62</v>
      </c>
      <c r="F466">
        <f>COUNTIF(Выдача!K465,0)+F465</f>
        <v>402</v>
      </c>
      <c r="G466">
        <f t="shared" si="28"/>
        <v>149</v>
      </c>
      <c r="H466">
        <f t="shared" si="29"/>
        <v>2</v>
      </c>
      <c r="J466">
        <f t="shared" si="30"/>
        <v>0.72958257713248642</v>
      </c>
      <c r="K466">
        <f t="shared" si="31"/>
        <v>0.96875</v>
      </c>
    </row>
    <row r="467" spans="5:11" x14ac:dyDescent="0.3">
      <c r="E467">
        <f>COUNTIF(Выдача!K467,1)+E466</f>
        <v>62</v>
      </c>
      <c r="F467">
        <f>COUNTIF(Выдача!K466,0)+F466</f>
        <v>403</v>
      </c>
      <c r="G467">
        <f t="shared" si="28"/>
        <v>148</v>
      </c>
      <c r="H467">
        <f t="shared" si="29"/>
        <v>2</v>
      </c>
      <c r="J467">
        <f t="shared" si="30"/>
        <v>0.7313974591651542</v>
      </c>
      <c r="K467">
        <f t="shared" si="31"/>
        <v>0.96875</v>
      </c>
    </row>
    <row r="468" spans="5:11" x14ac:dyDescent="0.3">
      <c r="E468">
        <f>COUNTIF(Выдача!K468,1)+E467</f>
        <v>63</v>
      </c>
      <c r="F468">
        <f>COUNTIF(Выдача!K467,0)+F467</f>
        <v>404</v>
      </c>
      <c r="G468">
        <f t="shared" si="28"/>
        <v>147</v>
      </c>
      <c r="H468">
        <f t="shared" si="29"/>
        <v>1</v>
      </c>
      <c r="J468">
        <f t="shared" si="30"/>
        <v>0.73321234119782219</v>
      </c>
      <c r="K468">
        <f t="shared" si="31"/>
        <v>0.984375</v>
      </c>
    </row>
    <row r="469" spans="5:11" x14ac:dyDescent="0.3">
      <c r="E469">
        <f>COUNTIF(Выдача!K469,1)+E468</f>
        <v>63</v>
      </c>
      <c r="F469">
        <f>COUNTIF(Выдача!K468,0)+F468</f>
        <v>404</v>
      </c>
      <c r="G469">
        <f t="shared" si="28"/>
        <v>147</v>
      </c>
      <c r="H469">
        <f t="shared" si="29"/>
        <v>1</v>
      </c>
      <c r="J469">
        <f t="shared" si="30"/>
        <v>0.73321234119782219</v>
      </c>
      <c r="K469">
        <f t="shared" si="31"/>
        <v>0.984375</v>
      </c>
    </row>
    <row r="470" spans="5:11" x14ac:dyDescent="0.3">
      <c r="E470">
        <f>COUNTIF(Выдача!K470,1)+E469</f>
        <v>63</v>
      </c>
      <c r="F470">
        <f>COUNTIF(Выдача!K469,0)+F469</f>
        <v>405</v>
      </c>
      <c r="G470">
        <f t="shared" si="28"/>
        <v>146</v>
      </c>
      <c r="H470">
        <f t="shared" si="29"/>
        <v>1</v>
      </c>
      <c r="J470">
        <f t="shared" si="30"/>
        <v>0.73502722323048997</v>
      </c>
      <c r="K470">
        <f t="shared" si="31"/>
        <v>0.984375</v>
      </c>
    </row>
    <row r="471" spans="5:11" x14ac:dyDescent="0.3">
      <c r="E471">
        <f>COUNTIF(Выдача!K471,1)+E470</f>
        <v>63</v>
      </c>
      <c r="F471">
        <f>COUNTIF(Выдача!K470,0)+F470</f>
        <v>406</v>
      </c>
      <c r="G471">
        <f t="shared" si="28"/>
        <v>145</v>
      </c>
      <c r="H471">
        <f t="shared" si="29"/>
        <v>1</v>
      </c>
      <c r="J471">
        <f t="shared" si="30"/>
        <v>0.73684210526315796</v>
      </c>
      <c r="K471">
        <f t="shared" si="31"/>
        <v>0.984375</v>
      </c>
    </row>
    <row r="472" spans="5:11" x14ac:dyDescent="0.3">
      <c r="E472">
        <f>COUNTIF(Выдача!K472,1)+E471</f>
        <v>63</v>
      </c>
      <c r="F472">
        <f>COUNTIF(Выдача!K471,0)+F471</f>
        <v>407</v>
      </c>
      <c r="G472">
        <f t="shared" si="28"/>
        <v>144</v>
      </c>
      <c r="H472">
        <f t="shared" si="29"/>
        <v>1</v>
      </c>
      <c r="J472">
        <f t="shared" si="30"/>
        <v>0.73865698729582574</v>
      </c>
      <c r="K472">
        <f t="shared" si="31"/>
        <v>0.984375</v>
      </c>
    </row>
    <row r="473" spans="5:11" x14ac:dyDescent="0.3">
      <c r="E473">
        <f>COUNTIF(Выдача!K473,1)+E472</f>
        <v>63</v>
      </c>
      <c r="F473">
        <f>COUNTIF(Выдача!K472,0)+F472</f>
        <v>408</v>
      </c>
      <c r="G473">
        <f t="shared" si="28"/>
        <v>143</v>
      </c>
      <c r="H473">
        <f t="shared" si="29"/>
        <v>1</v>
      </c>
      <c r="J473">
        <f t="shared" si="30"/>
        <v>0.74047186932849363</v>
      </c>
      <c r="K473">
        <f t="shared" si="31"/>
        <v>0.984375</v>
      </c>
    </row>
    <row r="474" spans="5:11" x14ac:dyDescent="0.3">
      <c r="E474">
        <f>COUNTIF(Выдача!K474,1)+E473</f>
        <v>63</v>
      </c>
      <c r="F474">
        <f>COUNTIF(Выдача!K473,0)+F473</f>
        <v>409</v>
      </c>
      <c r="G474">
        <f t="shared" si="28"/>
        <v>142</v>
      </c>
      <c r="H474">
        <f t="shared" si="29"/>
        <v>1</v>
      </c>
      <c r="J474">
        <f t="shared" si="30"/>
        <v>0.74228675136116151</v>
      </c>
      <c r="K474">
        <f t="shared" si="31"/>
        <v>0.984375</v>
      </c>
    </row>
    <row r="475" spans="5:11" x14ac:dyDescent="0.3">
      <c r="E475">
        <f>COUNTIF(Выдача!K475,1)+E474</f>
        <v>63</v>
      </c>
      <c r="F475">
        <f>COUNTIF(Выдача!K474,0)+F474</f>
        <v>410</v>
      </c>
      <c r="G475">
        <f t="shared" si="28"/>
        <v>141</v>
      </c>
      <c r="H475">
        <f t="shared" si="29"/>
        <v>1</v>
      </c>
      <c r="J475">
        <f t="shared" si="30"/>
        <v>0.7441016333938294</v>
      </c>
      <c r="K475">
        <f t="shared" si="31"/>
        <v>0.984375</v>
      </c>
    </row>
    <row r="476" spans="5:11" x14ac:dyDescent="0.3">
      <c r="E476">
        <f>COUNTIF(Выдача!K476,1)+E475</f>
        <v>63</v>
      </c>
      <c r="F476">
        <f>COUNTIF(Выдача!K475,0)+F475</f>
        <v>411</v>
      </c>
      <c r="G476">
        <f t="shared" si="28"/>
        <v>140</v>
      </c>
      <c r="H476">
        <f t="shared" si="29"/>
        <v>1</v>
      </c>
      <c r="J476">
        <f t="shared" si="30"/>
        <v>0.74591651542649728</v>
      </c>
      <c r="K476">
        <f t="shared" si="31"/>
        <v>0.984375</v>
      </c>
    </row>
    <row r="477" spans="5:11" x14ac:dyDescent="0.3">
      <c r="E477">
        <f>COUNTIF(Выдача!K477,1)+E476</f>
        <v>63</v>
      </c>
      <c r="F477">
        <f>COUNTIF(Выдача!K476,0)+F476</f>
        <v>412</v>
      </c>
      <c r="G477">
        <f t="shared" si="28"/>
        <v>139</v>
      </c>
      <c r="H477">
        <f t="shared" si="29"/>
        <v>1</v>
      </c>
      <c r="J477">
        <f t="shared" si="30"/>
        <v>0.74773139745916517</v>
      </c>
      <c r="K477">
        <f t="shared" si="31"/>
        <v>0.984375</v>
      </c>
    </row>
    <row r="478" spans="5:11" x14ac:dyDescent="0.3">
      <c r="E478">
        <f>COUNTIF(Выдача!K478,1)+E477</f>
        <v>63</v>
      </c>
      <c r="F478">
        <f>COUNTIF(Выдача!K477,0)+F477</f>
        <v>413</v>
      </c>
      <c r="G478">
        <f t="shared" si="28"/>
        <v>138</v>
      </c>
      <c r="H478">
        <f t="shared" si="29"/>
        <v>1</v>
      </c>
      <c r="J478">
        <f t="shared" si="30"/>
        <v>0.74954627949183306</v>
      </c>
      <c r="K478">
        <f t="shared" si="31"/>
        <v>0.984375</v>
      </c>
    </row>
    <row r="479" spans="5:11" x14ac:dyDescent="0.3">
      <c r="E479">
        <f>COUNTIF(Выдача!K479,1)+E478</f>
        <v>63</v>
      </c>
      <c r="F479">
        <f>COUNTIF(Выдача!K478,0)+F478</f>
        <v>414</v>
      </c>
      <c r="G479">
        <f t="shared" si="28"/>
        <v>137</v>
      </c>
      <c r="H479">
        <f t="shared" si="29"/>
        <v>1</v>
      </c>
      <c r="J479">
        <f t="shared" si="30"/>
        <v>0.75136116152450094</v>
      </c>
      <c r="K479">
        <f t="shared" si="31"/>
        <v>0.984375</v>
      </c>
    </row>
    <row r="480" spans="5:11" x14ac:dyDescent="0.3">
      <c r="E480">
        <f>COUNTIF(Выдача!K480,1)+E479</f>
        <v>63</v>
      </c>
      <c r="F480">
        <f>COUNTIF(Выдача!K479,0)+F479</f>
        <v>415</v>
      </c>
      <c r="G480">
        <f t="shared" si="28"/>
        <v>136</v>
      </c>
      <c r="H480">
        <f t="shared" si="29"/>
        <v>1</v>
      </c>
      <c r="J480">
        <f t="shared" si="30"/>
        <v>0.75317604355716883</v>
      </c>
      <c r="K480">
        <f t="shared" si="31"/>
        <v>0.984375</v>
      </c>
    </row>
    <row r="481" spans="5:11" x14ac:dyDescent="0.3">
      <c r="E481">
        <f>COUNTIF(Выдача!K481,1)+E480</f>
        <v>63</v>
      </c>
      <c r="F481">
        <f>COUNTIF(Выдача!K480,0)+F480</f>
        <v>416</v>
      </c>
      <c r="G481">
        <f t="shared" si="28"/>
        <v>135</v>
      </c>
      <c r="H481">
        <f t="shared" si="29"/>
        <v>1</v>
      </c>
      <c r="J481">
        <f t="shared" si="30"/>
        <v>0.7549909255898366</v>
      </c>
      <c r="K481">
        <f t="shared" si="31"/>
        <v>0.984375</v>
      </c>
    </row>
    <row r="482" spans="5:11" x14ac:dyDescent="0.3">
      <c r="E482">
        <f>COUNTIF(Выдача!K482,1)+E481</f>
        <v>63</v>
      </c>
      <c r="F482">
        <f>COUNTIF(Выдача!K481,0)+F481</f>
        <v>417</v>
      </c>
      <c r="G482">
        <f t="shared" si="28"/>
        <v>134</v>
      </c>
      <c r="H482">
        <f t="shared" si="29"/>
        <v>1</v>
      </c>
      <c r="J482">
        <f t="shared" si="30"/>
        <v>0.7568058076225046</v>
      </c>
      <c r="K482">
        <f t="shared" si="31"/>
        <v>0.984375</v>
      </c>
    </row>
    <row r="483" spans="5:11" x14ac:dyDescent="0.3">
      <c r="E483">
        <f>COUNTIF(Выдача!K483,1)+E482</f>
        <v>63</v>
      </c>
      <c r="F483">
        <f>COUNTIF(Выдача!K482,0)+F482</f>
        <v>418</v>
      </c>
      <c r="G483">
        <f t="shared" si="28"/>
        <v>133</v>
      </c>
      <c r="H483">
        <f t="shared" si="29"/>
        <v>1</v>
      </c>
      <c r="J483">
        <f t="shared" si="30"/>
        <v>0.75862068965517238</v>
      </c>
      <c r="K483">
        <f t="shared" si="31"/>
        <v>0.984375</v>
      </c>
    </row>
    <row r="484" spans="5:11" x14ac:dyDescent="0.3">
      <c r="E484">
        <f>COUNTIF(Выдача!K484,1)+E483</f>
        <v>63</v>
      </c>
      <c r="F484">
        <f>COUNTIF(Выдача!K483,0)+F483</f>
        <v>419</v>
      </c>
      <c r="G484">
        <f t="shared" si="28"/>
        <v>132</v>
      </c>
      <c r="H484">
        <f t="shared" si="29"/>
        <v>1</v>
      </c>
      <c r="J484">
        <f t="shared" si="30"/>
        <v>0.76043557168784026</v>
      </c>
      <c r="K484">
        <f t="shared" si="31"/>
        <v>0.984375</v>
      </c>
    </row>
    <row r="485" spans="5:11" x14ac:dyDescent="0.3">
      <c r="E485">
        <f>COUNTIF(Выдача!K485,1)+E484</f>
        <v>63</v>
      </c>
      <c r="F485">
        <f>COUNTIF(Выдача!K484,0)+F484</f>
        <v>420</v>
      </c>
      <c r="G485">
        <f t="shared" si="28"/>
        <v>131</v>
      </c>
      <c r="H485">
        <f t="shared" si="29"/>
        <v>1</v>
      </c>
      <c r="J485">
        <f t="shared" si="30"/>
        <v>0.76225045372050815</v>
      </c>
      <c r="K485">
        <f t="shared" si="31"/>
        <v>0.984375</v>
      </c>
    </row>
    <row r="486" spans="5:11" x14ac:dyDescent="0.3">
      <c r="E486">
        <f>COUNTIF(Выдача!K486,1)+E485</f>
        <v>63</v>
      </c>
      <c r="F486">
        <f>COUNTIF(Выдача!K485,0)+F485</f>
        <v>421</v>
      </c>
      <c r="G486">
        <f t="shared" si="28"/>
        <v>130</v>
      </c>
      <c r="H486">
        <f t="shared" si="29"/>
        <v>1</v>
      </c>
      <c r="J486">
        <f t="shared" si="30"/>
        <v>0.76406533575317603</v>
      </c>
      <c r="K486">
        <f t="shared" si="31"/>
        <v>0.984375</v>
      </c>
    </row>
    <row r="487" spans="5:11" x14ac:dyDescent="0.3">
      <c r="E487">
        <f>COUNTIF(Выдача!K487,1)+E486</f>
        <v>63</v>
      </c>
      <c r="F487">
        <f>COUNTIF(Выдача!K486,0)+F486</f>
        <v>422</v>
      </c>
      <c r="G487">
        <f t="shared" si="28"/>
        <v>129</v>
      </c>
      <c r="H487">
        <f t="shared" si="29"/>
        <v>1</v>
      </c>
      <c r="J487">
        <f t="shared" si="30"/>
        <v>0.76588021778584392</v>
      </c>
      <c r="K487">
        <f t="shared" si="31"/>
        <v>0.984375</v>
      </c>
    </row>
    <row r="488" spans="5:11" x14ac:dyDescent="0.3">
      <c r="E488">
        <f>COUNTIF(Выдача!K488,1)+E487</f>
        <v>63</v>
      </c>
      <c r="F488">
        <f>COUNTIF(Выдача!K487,0)+F487</f>
        <v>423</v>
      </c>
      <c r="G488">
        <f t="shared" si="28"/>
        <v>128</v>
      </c>
      <c r="H488">
        <f t="shared" si="29"/>
        <v>1</v>
      </c>
      <c r="J488">
        <f t="shared" si="30"/>
        <v>0.76769509981851181</v>
      </c>
      <c r="K488">
        <f t="shared" si="31"/>
        <v>0.984375</v>
      </c>
    </row>
    <row r="489" spans="5:11" x14ac:dyDescent="0.3">
      <c r="E489">
        <f>COUNTIF(Выдача!K489,1)+E488</f>
        <v>63</v>
      </c>
      <c r="F489">
        <f>COUNTIF(Выдача!K488,0)+F488</f>
        <v>424</v>
      </c>
      <c r="G489">
        <f t="shared" si="28"/>
        <v>127</v>
      </c>
      <c r="H489">
        <f t="shared" si="29"/>
        <v>1</v>
      </c>
      <c r="J489">
        <f t="shared" si="30"/>
        <v>0.76950998185117969</v>
      </c>
      <c r="K489">
        <f t="shared" si="31"/>
        <v>0.984375</v>
      </c>
    </row>
    <row r="490" spans="5:11" x14ac:dyDescent="0.3">
      <c r="E490">
        <f>COUNTIF(Выдача!K490,1)+E489</f>
        <v>63</v>
      </c>
      <c r="F490">
        <f>COUNTIF(Выдача!K489,0)+F489</f>
        <v>425</v>
      </c>
      <c r="G490">
        <f t="shared" si="28"/>
        <v>126</v>
      </c>
      <c r="H490">
        <f t="shared" si="29"/>
        <v>1</v>
      </c>
      <c r="J490">
        <f t="shared" si="30"/>
        <v>0.77132486388384758</v>
      </c>
      <c r="K490">
        <f t="shared" si="31"/>
        <v>0.984375</v>
      </c>
    </row>
    <row r="491" spans="5:11" x14ac:dyDescent="0.3">
      <c r="E491">
        <f>COUNTIF(Выдача!K491,1)+E490</f>
        <v>63</v>
      </c>
      <c r="F491">
        <f>COUNTIF(Выдача!K490,0)+F490</f>
        <v>426</v>
      </c>
      <c r="G491">
        <f t="shared" si="28"/>
        <v>125</v>
      </c>
      <c r="H491">
        <f t="shared" si="29"/>
        <v>1</v>
      </c>
      <c r="J491">
        <f t="shared" si="30"/>
        <v>0.77313974591651546</v>
      </c>
      <c r="K491">
        <f t="shared" si="31"/>
        <v>0.984375</v>
      </c>
    </row>
    <row r="492" spans="5:11" x14ac:dyDescent="0.3">
      <c r="E492">
        <f>COUNTIF(Выдача!K492,1)+E491</f>
        <v>63</v>
      </c>
      <c r="F492">
        <f>COUNTIF(Выдача!K491,0)+F491</f>
        <v>427</v>
      </c>
      <c r="G492">
        <f t="shared" si="28"/>
        <v>124</v>
      </c>
      <c r="H492">
        <f t="shared" si="29"/>
        <v>1</v>
      </c>
      <c r="J492">
        <f t="shared" si="30"/>
        <v>0.77495462794918324</v>
      </c>
      <c r="K492">
        <f t="shared" si="31"/>
        <v>0.984375</v>
      </c>
    </row>
    <row r="493" spans="5:11" x14ac:dyDescent="0.3">
      <c r="E493">
        <f>COUNTIF(Выдача!K493,1)+E492</f>
        <v>63</v>
      </c>
      <c r="F493">
        <f>COUNTIF(Выдача!K492,0)+F492</f>
        <v>428</v>
      </c>
      <c r="G493">
        <f t="shared" si="28"/>
        <v>123</v>
      </c>
      <c r="H493">
        <f t="shared" si="29"/>
        <v>1</v>
      </c>
      <c r="J493">
        <f t="shared" si="30"/>
        <v>0.77676950998185124</v>
      </c>
      <c r="K493">
        <f t="shared" si="31"/>
        <v>0.984375</v>
      </c>
    </row>
    <row r="494" spans="5:11" x14ac:dyDescent="0.3">
      <c r="E494">
        <f>COUNTIF(Выдача!K494,1)+E493</f>
        <v>63</v>
      </c>
      <c r="F494">
        <f>COUNTIF(Выдача!K493,0)+F493</f>
        <v>429</v>
      </c>
      <c r="G494">
        <f t="shared" si="28"/>
        <v>122</v>
      </c>
      <c r="H494">
        <f t="shared" si="29"/>
        <v>1</v>
      </c>
      <c r="J494">
        <f t="shared" si="30"/>
        <v>0.77858439201451901</v>
      </c>
      <c r="K494">
        <f t="shared" si="31"/>
        <v>0.984375</v>
      </c>
    </row>
    <row r="495" spans="5:11" x14ac:dyDescent="0.3">
      <c r="E495">
        <f>COUNTIF(Выдача!K495,1)+E494</f>
        <v>63</v>
      </c>
      <c r="F495">
        <f>COUNTIF(Выдача!K494,0)+F494</f>
        <v>430</v>
      </c>
      <c r="G495">
        <f t="shared" si="28"/>
        <v>121</v>
      </c>
      <c r="H495">
        <f t="shared" si="29"/>
        <v>1</v>
      </c>
      <c r="J495">
        <f t="shared" si="30"/>
        <v>0.7803992740471869</v>
      </c>
      <c r="K495">
        <f t="shared" si="31"/>
        <v>0.984375</v>
      </c>
    </row>
    <row r="496" spans="5:11" x14ac:dyDescent="0.3">
      <c r="E496">
        <f>COUNTIF(Выдача!K496,1)+E495</f>
        <v>63</v>
      </c>
      <c r="F496">
        <f>COUNTIF(Выдача!K495,0)+F495</f>
        <v>431</v>
      </c>
      <c r="G496">
        <f t="shared" si="28"/>
        <v>120</v>
      </c>
      <c r="H496">
        <f t="shared" si="29"/>
        <v>1</v>
      </c>
      <c r="J496">
        <f t="shared" si="30"/>
        <v>0.78221415607985478</v>
      </c>
      <c r="K496">
        <f t="shared" si="31"/>
        <v>0.984375</v>
      </c>
    </row>
    <row r="497" spans="5:11" x14ac:dyDescent="0.3">
      <c r="E497">
        <f>COUNTIF(Выдача!K497,1)+E496</f>
        <v>63</v>
      </c>
      <c r="F497">
        <f>COUNTIF(Выдача!K496,0)+F496</f>
        <v>432</v>
      </c>
      <c r="G497">
        <f t="shared" si="28"/>
        <v>119</v>
      </c>
      <c r="H497">
        <f t="shared" si="29"/>
        <v>1</v>
      </c>
      <c r="J497">
        <f t="shared" si="30"/>
        <v>0.78402903811252267</v>
      </c>
      <c r="K497">
        <f t="shared" si="31"/>
        <v>0.984375</v>
      </c>
    </row>
    <row r="498" spans="5:11" x14ac:dyDescent="0.3">
      <c r="E498">
        <f>COUNTIF(Выдача!K498,1)+E497</f>
        <v>63</v>
      </c>
      <c r="F498">
        <f>COUNTIF(Выдача!K497,0)+F497</f>
        <v>433</v>
      </c>
      <c r="G498">
        <f t="shared" si="28"/>
        <v>118</v>
      </c>
      <c r="H498">
        <f t="shared" si="29"/>
        <v>1</v>
      </c>
      <c r="J498">
        <f t="shared" si="30"/>
        <v>0.78584392014519056</v>
      </c>
      <c r="K498">
        <f t="shared" si="31"/>
        <v>0.984375</v>
      </c>
    </row>
    <row r="499" spans="5:11" x14ac:dyDescent="0.3">
      <c r="E499">
        <f>COUNTIF(Выдача!K499,1)+E498</f>
        <v>63</v>
      </c>
      <c r="F499">
        <f>COUNTIF(Выдача!K498,0)+F498</f>
        <v>434</v>
      </c>
      <c r="G499">
        <f t="shared" si="28"/>
        <v>117</v>
      </c>
      <c r="H499">
        <f t="shared" si="29"/>
        <v>1</v>
      </c>
      <c r="J499">
        <f t="shared" si="30"/>
        <v>0.78765880217785844</v>
      </c>
      <c r="K499">
        <f t="shared" si="31"/>
        <v>0.984375</v>
      </c>
    </row>
    <row r="500" spans="5:11" x14ac:dyDescent="0.3">
      <c r="E500">
        <f>COUNTIF(Выдача!K500,1)+E499</f>
        <v>63</v>
      </c>
      <c r="F500">
        <f>COUNTIF(Выдача!K499,0)+F499</f>
        <v>435</v>
      </c>
      <c r="G500">
        <f t="shared" si="28"/>
        <v>116</v>
      </c>
      <c r="H500">
        <f t="shared" si="29"/>
        <v>1</v>
      </c>
      <c r="J500">
        <f t="shared" si="30"/>
        <v>0.78947368421052633</v>
      </c>
      <c r="K500">
        <f t="shared" si="31"/>
        <v>0.984375</v>
      </c>
    </row>
    <row r="501" spans="5:11" x14ac:dyDescent="0.3">
      <c r="E501">
        <f>COUNTIF(Выдача!K501,1)+E500</f>
        <v>63</v>
      </c>
      <c r="F501">
        <f>COUNTIF(Выдача!K500,0)+F500</f>
        <v>436</v>
      </c>
      <c r="G501">
        <f t="shared" si="28"/>
        <v>115</v>
      </c>
      <c r="H501">
        <f t="shared" si="29"/>
        <v>1</v>
      </c>
      <c r="J501">
        <f t="shared" si="30"/>
        <v>0.79128856624319421</v>
      </c>
      <c r="K501">
        <f t="shared" si="31"/>
        <v>0.984375</v>
      </c>
    </row>
    <row r="502" spans="5:11" x14ac:dyDescent="0.3">
      <c r="E502">
        <f>COUNTIF(Выдача!K502,1)+E501</f>
        <v>63</v>
      </c>
      <c r="F502">
        <f>COUNTIF(Выдача!K501,0)+F501</f>
        <v>437</v>
      </c>
      <c r="G502">
        <f t="shared" si="28"/>
        <v>114</v>
      </c>
      <c r="H502">
        <f t="shared" si="29"/>
        <v>1</v>
      </c>
      <c r="J502">
        <f t="shared" si="30"/>
        <v>0.7931034482758621</v>
      </c>
      <c r="K502">
        <f t="shared" si="31"/>
        <v>0.984375</v>
      </c>
    </row>
    <row r="503" spans="5:11" x14ac:dyDescent="0.3">
      <c r="E503">
        <f>COUNTIF(Выдача!K503,1)+E502</f>
        <v>63</v>
      </c>
      <c r="F503">
        <f>COUNTIF(Выдача!K502,0)+F502</f>
        <v>438</v>
      </c>
      <c r="G503">
        <f t="shared" si="28"/>
        <v>113</v>
      </c>
      <c r="H503">
        <f t="shared" si="29"/>
        <v>1</v>
      </c>
      <c r="J503">
        <f t="shared" si="30"/>
        <v>0.79491833030852999</v>
      </c>
      <c r="K503">
        <f t="shared" si="31"/>
        <v>0.984375</v>
      </c>
    </row>
    <row r="504" spans="5:11" x14ac:dyDescent="0.3">
      <c r="E504">
        <f>COUNTIF(Выдача!K504,1)+E503</f>
        <v>63</v>
      </c>
      <c r="F504">
        <f>COUNTIF(Выдача!K503,0)+F503</f>
        <v>439</v>
      </c>
      <c r="G504">
        <f t="shared" si="28"/>
        <v>112</v>
      </c>
      <c r="H504">
        <f t="shared" si="29"/>
        <v>1</v>
      </c>
      <c r="J504">
        <f t="shared" si="30"/>
        <v>0.79673321234119787</v>
      </c>
      <c r="K504">
        <f t="shared" si="31"/>
        <v>0.984375</v>
      </c>
    </row>
    <row r="505" spans="5:11" x14ac:dyDescent="0.3">
      <c r="E505">
        <f>COUNTIF(Выдача!K505,1)+E504</f>
        <v>63</v>
      </c>
      <c r="F505">
        <f>COUNTIF(Выдача!K504,0)+F504</f>
        <v>440</v>
      </c>
      <c r="G505">
        <f t="shared" si="28"/>
        <v>111</v>
      </c>
      <c r="H505">
        <f t="shared" si="29"/>
        <v>1</v>
      </c>
      <c r="J505">
        <f t="shared" si="30"/>
        <v>0.79854809437386565</v>
      </c>
      <c r="K505">
        <f t="shared" si="31"/>
        <v>0.984375</v>
      </c>
    </row>
    <row r="506" spans="5:11" x14ac:dyDescent="0.3">
      <c r="E506">
        <f>COUNTIF(Выдача!K506,1)+E505</f>
        <v>63</v>
      </c>
      <c r="F506">
        <f>COUNTIF(Выдача!K505,0)+F505</f>
        <v>441</v>
      </c>
      <c r="G506">
        <f t="shared" si="28"/>
        <v>110</v>
      </c>
      <c r="H506">
        <f t="shared" si="29"/>
        <v>1</v>
      </c>
      <c r="J506">
        <f t="shared" si="30"/>
        <v>0.80036297640653364</v>
      </c>
      <c r="K506">
        <f t="shared" si="31"/>
        <v>0.984375</v>
      </c>
    </row>
    <row r="507" spans="5:11" x14ac:dyDescent="0.3">
      <c r="E507">
        <f>COUNTIF(Выдача!K507,1)+E506</f>
        <v>63</v>
      </c>
      <c r="F507">
        <f>COUNTIF(Выдача!K506,0)+F506</f>
        <v>442</v>
      </c>
      <c r="G507">
        <f t="shared" si="28"/>
        <v>109</v>
      </c>
      <c r="H507">
        <f t="shared" si="29"/>
        <v>1</v>
      </c>
      <c r="J507">
        <f t="shared" si="30"/>
        <v>0.80217785843920142</v>
      </c>
      <c r="K507">
        <f t="shared" si="31"/>
        <v>0.984375</v>
      </c>
    </row>
    <row r="508" spans="5:11" x14ac:dyDescent="0.3">
      <c r="E508">
        <f>COUNTIF(Выдача!K508,1)+E507</f>
        <v>63</v>
      </c>
      <c r="F508">
        <f>COUNTIF(Выдача!K507,0)+F507</f>
        <v>443</v>
      </c>
      <c r="G508">
        <f t="shared" si="28"/>
        <v>108</v>
      </c>
      <c r="H508">
        <f t="shared" si="29"/>
        <v>1</v>
      </c>
      <c r="J508">
        <f t="shared" si="30"/>
        <v>0.8039927404718693</v>
      </c>
      <c r="K508">
        <f t="shared" si="31"/>
        <v>0.984375</v>
      </c>
    </row>
    <row r="509" spans="5:11" x14ac:dyDescent="0.3">
      <c r="E509">
        <f>COUNTIF(Выдача!K509,1)+E508</f>
        <v>63</v>
      </c>
      <c r="F509">
        <f>COUNTIF(Выдача!K508,0)+F508</f>
        <v>444</v>
      </c>
      <c r="G509">
        <f t="shared" si="28"/>
        <v>107</v>
      </c>
      <c r="H509">
        <f t="shared" si="29"/>
        <v>1</v>
      </c>
      <c r="J509">
        <f t="shared" si="30"/>
        <v>0.80580762250453719</v>
      </c>
      <c r="K509">
        <f t="shared" si="31"/>
        <v>0.984375</v>
      </c>
    </row>
    <row r="510" spans="5:11" x14ac:dyDescent="0.3">
      <c r="E510">
        <f>COUNTIF(Выдача!K510,1)+E509</f>
        <v>63</v>
      </c>
      <c r="F510">
        <f>COUNTIF(Выдача!K509,0)+F509</f>
        <v>445</v>
      </c>
      <c r="G510">
        <f t="shared" si="28"/>
        <v>106</v>
      </c>
      <c r="H510">
        <f t="shared" si="29"/>
        <v>1</v>
      </c>
      <c r="J510">
        <f t="shared" si="30"/>
        <v>0.80762250453720508</v>
      </c>
      <c r="K510">
        <f t="shared" si="31"/>
        <v>0.984375</v>
      </c>
    </row>
    <row r="511" spans="5:11" x14ac:dyDescent="0.3">
      <c r="E511">
        <f>COUNTIF(Выдача!K511,1)+E510</f>
        <v>63</v>
      </c>
      <c r="F511">
        <f>COUNTIF(Выдача!K510,0)+F510</f>
        <v>446</v>
      </c>
      <c r="G511">
        <f t="shared" si="28"/>
        <v>105</v>
      </c>
      <c r="H511">
        <f t="shared" si="29"/>
        <v>1</v>
      </c>
      <c r="J511">
        <f t="shared" si="30"/>
        <v>0.80943738656987296</v>
      </c>
      <c r="K511">
        <f t="shared" si="31"/>
        <v>0.984375</v>
      </c>
    </row>
    <row r="512" spans="5:11" x14ac:dyDescent="0.3">
      <c r="E512">
        <f>COUNTIF(Выдача!K512,1)+E511</f>
        <v>63</v>
      </c>
      <c r="F512">
        <f>COUNTIF(Выдача!K511,0)+F511</f>
        <v>447</v>
      </c>
      <c r="G512">
        <f t="shared" si="28"/>
        <v>104</v>
      </c>
      <c r="H512">
        <f t="shared" si="29"/>
        <v>1</v>
      </c>
      <c r="J512">
        <f t="shared" si="30"/>
        <v>0.81125226860254085</v>
      </c>
      <c r="K512">
        <f t="shared" si="31"/>
        <v>0.984375</v>
      </c>
    </row>
    <row r="513" spans="5:11" x14ac:dyDescent="0.3">
      <c r="E513">
        <f>COUNTIF(Выдача!K513,1)+E512</f>
        <v>63</v>
      </c>
      <c r="F513">
        <f>COUNTIF(Выдача!K512,0)+F512</f>
        <v>448</v>
      </c>
      <c r="G513">
        <f t="shared" si="28"/>
        <v>103</v>
      </c>
      <c r="H513">
        <f t="shared" si="29"/>
        <v>1</v>
      </c>
      <c r="J513">
        <f t="shared" si="30"/>
        <v>0.81306715063520874</v>
      </c>
      <c r="K513">
        <f t="shared" si="31"/>
        <v>0.984375</v>
      </c>
    </row>
    <row r="514" spans="5:11" x14ac:dyDescent="0.3">
      <c r="E514">
        <f>COUNTIF(Выдача!K514,1)+E513</f>
        <v>63</v>
      </c>
      <c r="F514">
        <f>COUNTIF(Выдача!K513,0)+F513</f>
        <v>449</v>
      </c>
      <c r="G514">
        <f t="shared" si="28"/>
        <v>102</v>
      </c>
      <c r="H514">
        <f t="shared" si="29"/>
        <v>1</v>
      </c>
      <c r="J514">
        <f t="shared" si="30"/>
        <v>0.81488203266787662</v>
      </c>
      <c r="K514">
        <f t="shared" si="31"/>
        <v>0.984375</v>
      </c>
    </row>
    <row r="515" spans="5:11" x14ac:dyDescent="0.3">
      <c r="E515">
        <f>COUNTIF(Выдача!K515,1)+E514</f>
        <v>63</v>
      </c>
      <c r="F515">
        <f>COUNTIF(Выдача!K514,0)+F514</f>
        <v>450</v>
      </c>
      <c r="G515">
        <f t="shared" ref="G515:G578" si="32">551-F515</f>
        <v>101</v>
      </c>
      <c r="H515">
        <f t="shared" ref="H515:H578" si="33">64-E515</f>
        <v>1</v>
      </c>
      <c r="J515">
        <f t="shared" ref="J515:J578" si="34">1-G515/(G515+F515)</f>
        <v>0.81669691470054451</v>
      </c>
      <c r="K515">
        <f t="shared" ref="K515:K578" si="35">E515/(E515+H515)</f>
        <v>0.984375</v>
      </c>
    </row>
    <row r="516" spans="5:11" x14ac:dyDescent="0.3">
      <c r="E516">
        <f>COUNTIF(Выдача!K516,1)+E515</f>
        <v>63</v>
      </c>
      <c r="F516">
        <f>COUNTIF(Выдача!K515,0)+F515</f>
        <v>451</v>
      </c>
      <c r="G516">
        <f t="shared" si="32"/>
        <v>100</v>
      </c>
      <c r="H516">
        <f t="shared" si="33"/>
        <v>1</v>
      </c>
      <c r="J516">
        <f t="shared" si="34"/>
        <v>0.81851179673321228</v>
      </c>
      <c r="K516">
        <f t="shared" si="35"/>
        <v>0.984375</v>
      </c>
    </row>
    <row r="517" spans="5:11" x14ac:dyDescent="0.3">
      <c r="E517">
        <f>COUNTIF(Выдача!K517,1)+E516</f>
        <v>63</v>
      </c>
      <c r="F517">
        <f>COUNTIF(Выдача!K516,0)+F516</f>
        <v>452</v>
      </c>
      <c r="G517">
        <f t="shared" si="32"/>
        <v>99</v>
      </c>
      <c r="H517">
        <f t="shared" si="33"/>
        <v>1</v>
      </c>
      <c r="J517">
        <f t="shared" si="34"/>
        <v>0.82032667876588028</v>
      </c>
      <c r="K517">
        <f t="shared" si="35"/>
        <v>0.984375</v>
      </c>
    </row>
    <row r="518" spans="5:11" x14ac:dyDescent="0.3">
      <c r="E518">
        <f>COUNTIF(Выдача!K518,1)+E517</f>
        <v>63</v>
      </c>
      <c r="F518">
        <f>COUNTIF(Выдача!K517,0)+F517</f>
        <v>453</v>
      </c>
      <c r="G518">
        <f t="shared" si="32"/>
        <v>98</v>
      </c>
      <c r="H518">
        <f t="shared" si="33"/>
        <v>1</v>
      </c>
      <c r="J518">
        <f t="shared" si="34"/>
        <v>0.82214156079854805</v>
      </c>
      <c r="K518">
        <f t="shared" si="35"/>
        <v>0.984375</v>
      </c>
    </row>
    <row r="519" spans="5:11" x14ac:dyDescent="0.3">
      <c r="E519">
        <f>COUNTIF(Выдача!K519,1)+E518</f>
        <v>63</v>
      </c>
      <c r="F519">
        <f>COUNTIF(Выдача!K518,0)+F518</f>
        <v>454</v>
      </c>
      <c r="G519">
        <f t="shared" si="32"/>
        <v>97</v>
      </c>
      <c r="H519">
        <f t="shared" si="33"/>
        <v>1</v>
      </c>
      <c r="J519">
        <f t="shared" si="34"/>
        <v>0.82395644283121594</v>
      </c>
      <c r="K519">
        <f t="shared" si="35"/>
        <v>0.984375</v>
      </c>
    </row>
    <row r="520" spans="5:11" x14ac:dyDescent="0.3">
      <c r="E520">
        <f>COUNTIF(Выдача!K520,1)+E519</f>
        <v>63</v>
      </c>
      <c r="F520">
        <f>COUNTIF(Выдача!K519,0)+F519</f>
        <v>455</v>
      </c>
      <c r="G520">
        <f t="shared" si="32"/>
        <v>96</v>
      </c>
      <c r="H520">
        <f t="shared" si="33"/>
        <v>1</v>
      </c>
      <c r="J520">
        <f t="shared" si="34"/>
        <v>0.82577132486388383</v>
      </c>
      <c r="K520">
        <f t="shared" si="35"/>
        <v>0.984375</v>
      </c>
    </row>
    <row r="521" spans="5:11" x14ac:dyDescent="0.3">
      <c r="E521">
        <f>COUNTIF(Выдача!K521,1)+E520</f>
        <v>63</v>
      </c>
      <c r="F521">
        <f>COUNTIF(Выдача!K520,0)+F520</f>
        <v>456</v>
      </c>
      <c r="G521">
        <f t="shared" si="32"/>
        <v>95</v>
      </c>
      <c r="H521">
        <f t="shared" si="33"/>
        <v>1</v>
      </c>
      <c r="J521">
        <f t="shared" si="34"/>
        <v>0.82758620689655171</v>
      </c>
      <c r="K521">
        <f t="shared" si="35"/>
        <v>0.984375</v>
      </c>
    </row>
    <row r="522" spans="5:11" x14ac:dyDescent="0.3">
      <c r="E522">
        <f>COUNTIF(Выдача!K522,1)+E521</f>
        <v>63</v>
      </c>
      <c r="F522">
        <f>COUNTIF(Выдача!K521,0)+F521</f>
        <v>457</v>
      </c>
      <c r="G522">
        <f t="shared" si="32"/>
        <v>94</v>
      </c>
      <c r="H522">
        <f t="shared" si="33"/>
        <v>1</v>
      </c>
      <c r="J522">
        <f t="shared" si="34"/>
        <v>0.8294010889292196</v>
      </c>
      <c r="K522">
        <f t="shared" si="35"/>
        <v>0.984375</v>
      </c>
    </row>
    <row r="523" spans="5:11" x14ac:dyDescent="0.3">
      <c r="E523">
        <f>COUNTIF(Выдача!K523,1)+E522</f>
        <v>63</v>
      </c>
      <c r="F523">
        <f>COUNTIF(Выдача!K522,0)+F522</f>
        <v>458</v>
      </c>
      <c r="G523">
        <f t="shared" si="32"/>
        <v>93</v>
      </c>
      <c r="H523">
        <f t="shared" si="33"/>
        <v>1</v>
      </c>
      <c r="J523">
        <f t="shared" si="34"/>
        <v>0.83121597096188748</v>
      </c>
      <c r="K523">
        <f t="shared" si="35"/>
        <v>0.984375</v>
      </c>
    </row>
    <row r="524" spans="5:11" x14ac:dyDescent="0.3">
      <c r="E524">
        <f>COUNTIF(Выдача!K524,1)+E523</f>
        <v>63</v>
      </c>
      <c r="F524">
        <f>COUNTIF(Выдача!K523,0)+F523</f>
        <v>459</v>
      </c>
      <c r="G524">
        <f t="shared" si="32"/>
        <v>92</v>
      </c>
      <c r="H524">
        <f t="shared" si="33"/>
        <v>1</v>
      </c>
      <c r="J524">
        <f t="shared" si="34"/>
        <v>0.83303085299455537</v>
      </c>
      <c r="K524">
        <f t="shared" si="35"/>
        <v>0.984375</v>
      </c>
    </row>
    <row r="525" spans="5:11" x14ac:dyDescent="0.3">
      <c r="E525">
        <f>COUNTIF(Выдача!K525,1)+E524</f>
        <v>63</v>
      </c>
      <c r="F525">
        <f>COUNTIF(Выдача!K524,0)+F524</f>
        <v>460</v>
      </c>
      <c r="G525">
        <f t="shared" si="32"/>
        <v>91</v>
      </c>
      <c r="H525">
        <f t="shared" si="33"/>
        <v>1</v>
      </c>
      <c r="J525">
        <f t="shared" si="34"/>
        <v>0.83484573502722326</v>
      </c>
      <c r="K525">
        <f t="shared" si="35"/>
        <v>0.984375</v>
      </c>
    </row>
    <row r="526" spans="5:11" x14ac:dyDescent="0.3">
      <c r="E526">
        <f>COUNTIF(Выдача!K526,1)+E525</f>
        <v>63</v>
      </c>
      <c r="F526">
        <f>COUNTIF(Выдача!K525,0)+F525</f>
        <v>461</v>
      </c>
      <c r="G526">
        <f t="shared" si="32"/>
        <v>90</v>
      </c>
      <c r="H526">
        <f t="shared" si="33"/>
        <v>1</v>
      </c>
      <c r="J526">
        <f t="shared" si="34"/>
        <v>0.83666061705989114</v>
      </c>
      <c r="K526">
        <f t="shared" si="35"/>
        <v>0.984375</v>
      </c>
    </row>
    <row r="527" spans="5:11" x14ac:dyDescent="0.3">
      <c r="E527">
        <f>COUNTIF(Выдача!K527,1)+E526</f>
        <v>63</v>
      </c>
      <c r="F527">
        <f>COUNTIF(Выдача!K526,0)+F526</f>
        <v>462</v>
      </c>
      <c r="G527">
        <f t="shared" si="32"/>
        <v>89</v>
      </c>
      <c r="H527">
        <f t="shared" si="33"/>
        <v>1</v>
      </c>
      <c r="J527">
        <f t="shared" si="34"/>
        <v>0.83847549909255892</v>
      </c>
      <c r="K527">
        <f t="shared" si="35"/>
        <v>0.984375</v>
      </c>
    </row>
    <row r="528" spans="5:11" x14ac:dyDescent="0.3">
      <c r="E528">
        <f>COUNTIF(Выдача!K528,1)+E527</f>
        <v>63</v>
      </c>
      <c r="F528">
        <f>COUNTIF(Выдача!K527,0)+F527</f>
        <v>463</v>
      </c>
      <c r="G528">
        <f t="shared" si="32"/>
        <v>88</v>
      </c>
      <c r="H528">
        <f t="shared" si="33"/>
        <v>1</v>
      </c>
      <c r="J528">
        <f t="shared" si="34"/>
        <v>0.84029038112522692</v>
      </c>
      <c r="K528">
        <f t="shared" si="35"/>
        <v>0.984375</v>
      </c>
    </row>
    <row r="529" spans="5:11" x14ac:dyDescent="0.3">
      <c r="E529">
        <f>COUNTIF(Выдача!K529,1)+E528</f>
        <v>63</v>
      </c>
      <c r="F529">
        <f>COUNTIF(Выдача!K528,0)+F528</f>
        <v>464</v>
      </c>
      <c r="G529">
        <f t="shared" si="32"/>
        <v>87</v>
      </c>
      <c r="H529">
        <f t="shared" si="33"/>
        <v>1</v>
      </c>
      <c r="J529">
        <f t="shared" si="34"/>
        <v>0.84210526315789469</v>
      </c>
      <c r="K529">
        <f t="shared" si="35"/>
        <v>0.984375</v>
      </c>
    </row>
    <row r="530" spans="5:11" x14ac:dyDescent="0.3">
      <c r="E530">
        <f>COUNTIF(Выдача!K530,1)+E529</f>
        <v>63</v>
      </c>
      <c r="F530">
        <f>COUNTIF(Выдача!K529,0)+F529</f>
        <v>465</v>
      </c>
      <c r="G530">
        <f t="shared" si="32"/>
        <v>86</v>
      </c>
      <c r="H530">
        <f t="shared" si="33"/>
        <v>1</v>
      </c>
      <c r="J530">
        <f t="shared" si="34"/>
        <v>0.84392014519056258</v>
      </c>
      <c r="K530">
        <f t="shared" si="35"/>
        <v>0.984375</v>
      </c>
    </row>
    <row r="531" spans="5:11" x14ac:dyDescent="0.3">
      <c r="E531">
        <f>COUNTIF(Выдача!K531,1)+E530</f>
        <v>63</v>
      </c>
      <c r="F531">
        <f>COUNTIF(Выдача!K530,0)+F530</f>
        <v>466</v>
      </c>
      <c r="G531">
        <f t="shared" si="32"/>
        <v>85</v>
      </c>
      <c r="H531">
        <f t="shared" si="33"/>
        <v>1</v>
      </c>
      <c r="J531">
        <f t="shared" si="34"/>
        <v>0.84573502722323046</v>
      </c>
      <c r="K531">
        <f t="shared" si="35"/>
        <v>0.984375</v>
      </c>
    </row>
    <row r="532" spans="5:11" x14ac:dyDescent="0.3">
      <c r="E532">
        <f>COUNTIF(Выдача!K532,1)+E531</f>
        <v>63</v>
      </c>
      <c r="F532">
        <f>COUNTIF(Выдача!K531,0)+F531</f>
        <v>467</v>
      </c>
      <c r="G532">
        <f t="shared" si="32"/>
        <v>84</v>
      </c>
      <c r="H532">
        <f t="shared" si="33"/>
        <v>1</v>
      </c>
      <c r="J532">
        <f t="shared" si="34"/>
        <v>0.84754990925589835</v>
      </c>
      <c r="K532">
        <f t="shared" si="35"/>
        <v>0.984375</v>
      </c>
    </row>
    <row r="533" spans="5:11" x14ac:dyDescent="0.3">
      <c r="E533">
        <f>COUNTIF(Выдача!K533,1)+E532</f>
        <v>63</v>
      </c>
      <c r="F533">
        <f>COUNTIF(Выдача!K532,0)+F532</f>
        <v>468</v>
      </c>
      <c r="G533">
        <f t="shared" si="32"/>
        <v>83</v>
      </c>
      <c r="H533">
        <f t="shared" si="33"/>
        <v>1</v>
      </c>
      <c r="J533">
        <f t="shared" si="34"/>
        <v>0.84936479128856623</v>
      </c>
      <c r="K533">
        <f t="shared" si="35"/>
        <v>0.984375</v>
      </c>
    </row>
    <row r="534" spans="5:11" x14ac:dyDescent="0.3">
      <c r="E534">
        <f>COUNTIF(Выдача!K534,1)+E533</f>
        <v>63</v>
      </c>
      <c r="F534">
        <f>COUNTIF(Выдача!K533,0)+F533</f>
        <v>469</v>
      </c>
      <c r="G534">
        <f t="shared" si="32"/>
        <v>82</v>
      </c>
      <c r="H534">
        <f t="shared" si="33"/>
        <v>1</v>
      </c>
      <c r="J534">
        <f t="shared" si="34"/>
        <v>0.85117967332123412</v>
      </c>
      <c r="K534">
        <f t="shared" si="35"/>
        <v>0.984375</v>
      </c>
    </row>
    <row r="535" spans="5:11" x14ac:dyDescent="0.3">
      <c r="E535">
        <f>COUNTIF(Выдача!K535,1)+E534</f>
        <v>63</v>
      </c>
      <c r="F535">
        <f>COUNTIF(Выдача!K534,0)+F534</f>
        <v>470</v>
      </c>
      <c r="G535">
        <f t="shared" si="32"/>
        <v>81</v>
      </c>
      <c r="H535">
        <f t="shared" si="33"/>
        <v>1</v>
      </c>
      <c r="J535">
        <f t="shared" si="34"/>
        <v>0.85299455535390201</v>
      </c>
      <c r="K535">
        <f t="shared" si="35"/>
        <v>0.984375</v>
      </c>
    </row>
    <row r="536" spans="5:11" x14ac:dyDescent="0.3">
      <c r="E536">
        <f>COUNTIF(Выдача!K536,1)+E535</f>
        <v>63</v>
      </c>
      <c r="F536">
        <f>COUNTIF(Выдача!K535,0)+F535</f>
        <v>471</v>
      </c>
      <c r="G536">
        <f t="shared" si="32"/>
        <v>80</v>
      </c>
      <c r="H536">
        <f t="shared" si="33"/>
        <v>1</v>
      </c>
      <c r="J536">
        <f t="shared" si="34"/>
        <v>0.85480943738656989</v>
      </c>
      <c r="K536">
        <f t="shared" si="35"/>
        <v>0.984375</v>
      </c>
    </row>
    <row r="537" spans="5:11" x14ac:dyDescent="0.3">
      <c r="E537">
        <f>COUNTIF(Выдача!K537,1)+E536</f>
        <v>63</v>
      </c>
      <c r="F537">
        <f>COUNTIF(Выдача!K536,0)+F536</f>
        <v>472</v>
      </c>
      <c r="G537">
        <f t="shared" si="32"/>
        <v>79</v>
      </c>
      <c r="H537">
        <f t="shared" si="33"/>
        <v>1</v>
      </c>
      <c r="J537">
        <f t="shared" si="34"/>
        <v>0.85662431941923778</v>
      </c>
      <c r="K537">
        <f t="shared" si="35"/>
        <v>0.984375</v>
      </c>
    </row>
    <row r="538" spans="5:11" x14ac:dyDescent="0.3">
      <c r="E538">
        <f>COUNTIF(Выдача!K538,1)+E537</f>
        <v>63</v>
      </c>
      <c r="F538">
        <f>COUNTIF(Выдача!K537,0)+F537</f>
        <v>473</v>
      </c>
      <c r="G538">
        <f t="shared" si="32"/>
        <v>78</v>
      </c>
      <c r="H538">
        <f t="shared" si="33"/>
        <v>1</v>
      </c>
      <c r="J538">
        <f t="shared" si="34"/>
        <v>0.85843920145190566</v>
      </c>
      <c r="K538">
        <f t="shared" si="35"/>
        <v>0.984375</v>
      </c>
    </row>
    <row r="539" spans="5:11" x14ac:dyDescent="0.3">
      <c r="E539">
        <f>COUNTIF(Выдача!K539,1)+E538</f>
        <v>63</v>
      </c>
      <c r="F539">
        <f>COUNTIF(Выдача!K538,0)+F538</f>
        <v>474</v>
      </c>
      <c r="G539">
        <f t="shared" si="32"/>
        <v>77</v>
      </c>
      <c r="H539">
        <f t="shared" si="33"/>
        <v>1</v>
      </c>
      <c r="J539">
        <f t="shared" si="34"/>
        <v>0.86025408348457355</v>
      </c>
      <c r="K539">
        <f t="shared" si="35"/>
        <v>0.984375</v>
      </c>
    </row>
    <row r="540" spans="5:11" x14ac:dyDescent="0.3">
      <c r="E540">
        <f>COUNTIF(Выдача!K540,1)+E539</f>
        <v>63</v>
      </c>
      <c r="F540">
        <f>COUNTIF(Выдача!K539,0)+F539</f>
        <v>475</v>
      </c>
      <c r="G540">
        <f t="shared" si="32"/>
        <v>76</v>
      </c>
      <c r="H540">
        <f t="shared" si="33"/>
        <v>1</v>
      </c>
      <c r="J540">
        <f t="shared" si="34"/>
        <v>0.86206896551724133</v>
      </c>
      <c r="K540">
        <f t="shared" si="35"/>
        <v>0.984375</v>
      </c>
    </row>
    <row r="541" spans="5:11" x14ac:dyDescent="0.3">
      <c r="E541">
        <f>COUNTIF(Выдача!K541,1)+E540</f>
        <v>63</v>
      </c>
      <c r="F541">
        <f>COUNTIF(Выдача!K540,0)+F540</f>
        <v>476</v>
      </c>
      <c r="G541">
        <f t="shared" si="32"/>
        <v>75</v>
      </c>
      <c r="H541">
        <f t="shared" si="33"/>
        <v>1</v>
      </c>
      <c r="J541">
        <f t="shared" si="34"/>
        <v>0.86388384754990932</v>
      </c>
      <c r="K541">
        <f t="shared" si="35"/>
        <v>0.984375</v>
      </c>
    </row>
    <row r="542" spans="5:11" x14ac:dyDescent="0.3">
      <c r="E542">
        <f>COUNTIF(Выдача!K542,1)+E541</f>
        <v>63</v>
      </c>
      <c r="F542">
        <f>COUNTIF(Выдача!K541,0)+F541</f>
        <v>477</v>
      </c>
      <c r="G542">
        <f t="shared" si="32"/>
        <v>74</v>
      </c>
      <c r="H542">
        <f t="shared" si="33"/>
        <v>1</v>
      </c>
      <c r="J542">
        <f t="shared" si="34"/>
        <v>0.8656987295825771</v>
      </c>
      <c r="K542">
        <f t="shared" si="35"/>
        <v>0.984375</v>
      </c>
    </row>
    <row r="543" spans="5:11" x14ac:dyDescent="0.3">
      <c r="E543">
        <f>COUNTIF(Выдача!K543,1)+E542</f>
        <v>63</v>
      </c>
      <c r="F543">
        <f>COUNTIF(Выдача!K542,0)+F542</f>
        <v>478</v>
      </c>
      <c r="G543">
        <f t="shared" si="32"/>
        <v>73</v>
      </c>
      <c r="H543">
        <f t="shared" si="33"/>
        <v>1</v>
      </c>
      <c r="J543">
        <f t="shared" si="34"/>
        <v>0.86751361161524498</v>
      </c>
      <c r="K543">
        <f t="shared" si="35"/>
        <v>0.984375</v>
      </c>
    </row>
    <row r="544" spans="5:11" x14ac:dyDescent="0.3">
      <c r="E544">
        <f>COUNTIF(Выдача!K544,1)+E543</f>
        <v>63</v>
      </c>
      <c r="F544">
        <f>COUNTIF(Выдача!K543,0)+F543</f>
        <v>479</v>
      </c>
      <c r="G544">
        <f t="shared" si="32"/>
        <v>72</v>
      </c>
      <c r="H544">
        <f t="shared" si="33"/>
        <v>1</v>
      </c>
      <c r="J544">
        <f t="shared" si="34"/>
        <v>0.86932849364791287</v>
      </c>
      <c r="K544">
        <f t="shared" si="35"/>
        <v>0.984375</v>
      </c>
    </row>
    <row r="545" spans="5:11" x14ac:dyDescent="0.3">
      <c r="E545">
        <f>COUNTIF(Выдача!K545,1)+E544</f>
        <v>63</v>
      </c>
      <c r="F545">
        <f>COUNTIF(Выдача!K544,0)+F544</f>
        <v>480</v>
      </c>
      <c r="G545">
        <f t="shared" si="32"/>
        <v>71</v>
      </c>
      <c r="H545">
        <f t="shared" si="33"/>
        <v>1</v>
      </c>
      <c r="J545">
        <f t="shared" si="34"/>
        <v>0.87114337568058076</v>
      </c>
      <c r="K545">
        <f t="shared" si="35"/>
        <v>0.984375</v>
      </c>
    </row>
    <row r="546" spans="5:11" x14ac:dyDescent="0.3">
      <c r="E546">
        <f>COUNTIF(Выдача!K546,1)+E545</f>
        <v>63</v>
      </c>
      <c r="F546">
        <f>COUNTIF(Выдача!K545,0)+F545</f>
        <v>481</v>
      </c>
      <c r="G546">
        <f t="shared" si="32"/>
        <v>70</v>
      </c>
      <c r="H546">
        <f t="shared" si="33"/>
        <v>1</v>
      </c>
      <c r="J546">
        <f t="shared" si="34"/>
        <v>0.87295825771324864</v>
      </c>
      <c r="K546">
        <f t="shared" si="35"/>
        <v>0.984375</v>
      </c>
    </row>
    <row r="547" spans="5:11" x14ac:dyDescent="0.3">
      <c r="E547">
        <f>COUNTIF(Выдача!K547,1)+E546</f>
        <v>63</v>
      </c>
      <c r="F547">
        <f>COUNTIF(Выдача!K546,0)+F546</f>
        <v>482</v>
      </c>
      <c r="G547">
        <f t="shared" si="32"/>
        <v>69</v>
      </c>
      <c r="H547">
        <f t="shared" si="33"/>
        <v>1</v>
      </c>
      <c r="J547">
        <f t="shared" si="34"/>
        <v>0.87477313974591653</v>
      </c>
      <c r="K547">
        <f t="shared" si="35"/>
        <v>0.984375</v>
      </c>
    </row>
    <row r="548" spans="5:11" x14ac:dyDescent="0.3">
      <c r="E548">
        <f>COUNTIF(Выдача!K548,1)+E547</f>
        <v>63</v>
      </c>
      <c r="F548">
        <f>COUNTIF(Выдача!K547,0)+F547</f>
        <v>483</v>
      </c>
      <c r="G548">
        <f t="shared" si="32"/>
        <v>68</v>
      </c>
      <c r="H548">
        <f t="shared" si="33"/>
        <v>1</v>
      </c>
      <c r="J548">
        <f t="shared" si="34"/>
        <v>0.87658802177858441</v>
      </c>
      <c r="K548">
        <f t="shared" si="35"/>
        <v>0.984375</v>
      </c>
    </row>
    <row r="549" spans="5:11" x14ac:dyDescent="0.3">
      <c r="E549">
        <f>COUNTIF(Выдача!K549,1)+E548</f>
        <v>63</v>
      </c>
      <c r="F549">
        <f>COUNTIF(Выдача!K548,0)+F548</f>
        <v>484</v>
      </c>
      <c r="G549">
        <f t="shared" si="32"/>
        <v>67</v>
      </c>
      <c r="H549">
        <f t="shared" si="33"/>
        <v>1</v>
      </c>
      <c r="J549">
        <f t="shared" si="34"/>
        <v>0.8784029038112523</v>
      </c>
      <c r="K549">
        <f t="shared" si="35"/>
        <v>0.984375</v>
      </c>
    </row>
    <row r="550" spans="5:11" x14ac:dyDescent="0.3">
      <c r="E550">
        <f>COUNTIF(Выдача!K550,1)+E549</f>
        <v>63</v>
      </c>
      <c r="F550">
        <f>COUNTIF(Выдача!K549,0)+F549</f>
        <v>485</v>
      </c>
      <c r="G550">
        <f t="shared" si="32"/>
        <v>66</v>
      </c>
      <c r="H550">
        <f t="shared" si="33"/>
        <v>1</v>
      </c>
      <c r="J550">
        <f t="shared" si="34"/>
        <v>0.88021778584392019</v>
      </c>
      <c r="K550">
        <f t="shared" si="35"/>
        <v>0.984375</v>
      </c>
    </row>
    <row r="551" spans="5:11" x14ac:dyDescent="0.3">
      <c r="E551">
        <f>COUNTIF(Выдача!K551,1)+E550</f>
        <v>63</v>
      </c>
      <c r="F551">
        <f>COUNTIF(Выдача!K550,0)+F550</f>
        <v>486</v>
      </c>
      <c r="G551">
        <f t="shared" si="32"/>
        <v>65</v>
      </c>
      <c r="H551">
        <f t="shared" si="33"/>
        <v>1</v>
      </c>
      <c r="J551">
        <f t="shared" si="34"/>
        <v>0.88203266787658796</v>
      </c>
      <c r="K551">
        <f t="shared" si="35"/>
        <v>0.984375</v>
      </c>
    </row>
    <row r="552" spans="5:11" x14ac:dyDescent="0.3">
      <c r="E552">
        <f>COUNTIF(Выдача!K552,1)+E551</f>
        <v>63</v>
      </c>
      <c r="F552">
        <f>COUNTIF(Выдача!K551,0)+F551</f>
        <v>487</v>
      </c>
      <c r="G552">
        <f t="shared" si="32"/>
        <v>64</v>
      </c>
      <c r="H552">
        <f t="shared" si="33"/>
        <v>1</v>
      </c>
      <c r="J552">
        <f t="shared" si="34"/>
        <v>0.88384754990925596</v>
      </c>
      <c r="K552">
        <f t="shared" si="35"/>
        <v>0.984375</v>
      </c>
    </row>
    <row r="553" spans="5:11" x14ac:dyDescent="0.3">
      <c r="E553">
        <f>COUNTIF(Выдача!K553,1)+E552</f>
        <v>63</v>
      </c>
      <c r="F553">
        <f>COUNTIF(Выдача!K552,0)+F552</f>
        <v>488</v>
      </c>
      <c r="G553">
        <f t="shared" si="32"/>
        <v>63</v>
      </c>
      <c r="H553">
        <f t="shared" si="33"/>
        <v>1</v>
      </c>
      <c r="J553">
        <f t="shared" si="34"/>
        <v>0.88566243194192373</v>
      </c>
      <c r="K553">
        <f t="shared" si="35"/>
        <v>0.984375</v>
      </c>
    </row>
    <row r="554" spans="5:11" x14ac:dyDescent="0.3">
      <c r="E554">
        <f>COUNTIF(Выдача!K554,1)+E553</f>
        <v>63</v>
      </c>
      <c r="F554">
        <f>COUNTIF(Выдача!K553,0)+F553</f>
        <v>489</v>
      </c>
      <c r="G554">
        <f t="shared" si="32"/>
        <v>62</v>
      </c>
      <c r="H554">
        <f t="shared" si="33"/>
        <v>1</v>
      </c>
      <c r="J554">
        <f t="shared" si="34"/>
        <v>0.88747731397459162</v>
      </c>
      <c r="K554">
        <f t="shared" si="35"/>
        <v>0.984375</v>
      </c>
    </row>
    <row r="555" spans="5:11" x14ac:dyDescent="0.3">
      <c r="E555">
        <f>COUNTIF(Выдача!K555,1)+E554</f>
        <v>63</v>
      </c>
      <c r="F555">
        <f>COUNTIF(Выдача!K554,0)+F554</f>
        <v>490</v>
      </c>
      <c r="G555">
        <f t="shared" si="32"/>
        <v>61</v>
      </c>
      <c r="H555">
        <f t="shared" si="33"/>
        <v>1</v>
      </c>
      <c r="J555">
        <f t="shared" si="34"/>
        <v>0.88929219600725951</v>
      </c>
      <c r="K555">
        <f t="shared" si="35"/>
        <v>0.984375</v>
      </c>
    </row>
    <row r="556" spans="5:11" x14ac:dyDescent="0.3">
      <c r="E556">
        <f>COUNTIF(Выдача!K556,1)+E555</f>
        <v>63</v>
      </c>
      <c r="F556">
        <f>COUNTIF(Выдача!K555,0)+F555</f>
        <v>491</v>
      </c>
      <c r="G556">
        <f t="shared" si="32"/>
        <v>60</v>
      </c>
      <c r="H556">
        <f t="shared" si="33"/>
        <v>1</v>
      </c>
      <c r="J556">
        <f t="shared" si="34"/>
        <v>0.89110707803992739</v>
      </c>
      <c r="K556">
        <f t="shared" si="35"/>
        <v>0.984375</v>
      </c>
    </row>
    <row r="557" spans="5:11" x14ac:dyDescent="0.3">
      <c r="E557">
        <f>COUNTIF(Выдача!K557,1)+E556</f>
        <v>63</v>
      </c>
      <c r="F557">
        <f>COUNTIF(Выдача!K556,0)+F556</f>
        <v>492</v>
      </c>
      <c r="G557">
        <f t="shared" si="32"/>
        <v>59</v>
      </c>
      <c r="H557">
        <f t="shared" si="33"/>
        <v>1</v>
      </c>
      <c r="J557">
        <f t="shared" si="34"/>
        <v>0.89292196007259528</v>
      </c>
      <c r="K557">
        <f t="shared" si="35"/>
        <v>0.984375</v>
      </c>
    </row>
    <row r="558" spans="5:11" x14ac:dyDescent="0.3">
      <c r="E558">
        <f>COUNTIF(Выдача!K558,1)+E557</f>
        <v>63</v>
      </c>
      <c r="F558">
        <f>COUNTIF(Выдача!K557,0)+F557</f>
        <v>493</v>
      </c>
      <c r="G558">
        <f t="shared" si="32"/>
        <v>58</v>
      </c>
      <c r="H558">
        <f t="shared" si="33"/>
        <v>1</v>
      </c>
      <c r="J558">
        <f t="shared" si="34"/>
        <v>0.89473684210526316</v>
      </c>
      <c r="K558">
        <f t="shared" si="35"/>
        <v>0.984375</v>
      </c>
    </row>
    <row r="559" spans="5:11" x14ac:dyDescent="0.3">
      <c r="E559">
        <f>COUNTIF(Выдача!K559,1)+E558</f>
        <v>63</v>
      </c>
      <c r="F559">
        <f>COUNTIF(Выдача!K558,0)+F558</f>
        <v>494</v>
      </c>
      <c r="G559">
        <f t="shared" si="32"/>
        <v>57</v>
      </c>
      <c r="H559">
        <f t="shared" si="33"/>
        <v>1</v>
      </c>
      <c r="J559">
        <f t="shared" si="34"/>
        <v>0.89655172413793105</v>
      </c>
      <c r="K559">
        <f t="shared" si="35"/>
        <v>0.984375</v>
      </c>
    </row>
    <row r="560" spans="5:11" x14ac:dyDescent="0.3">
      <c r="E560">
        <f>COUNTIF(Выдача!K560,1)+E559</f>
        <v>63</v>
      </c>
      <c r="F560">
        <f>COUNTIF(Выдача!K559,0)+F559</f>
        <v>495</v>
      </c>
      <c r="G560">
        <f t="shared" si="32"/>
        <v>56</v>
      </c>
      <c r="H560">
        <f t="shared" si="33"/>
        <v>1</v>
      </c>
      <c r="J560">
        <f t="shared" si="34"/>
        <v>0.89836660617059894</v>
      </c>
      <c r="K560">
        <f t="shared" si="35"/>
        <v>0.984375</v>
      </c>
    </row>
    <row r="561" spans="5:11" x14ac:dyDescent="0.3">
      <c r="E561">
        <f>COUNTIF(Выдача!K561,1)+E560</f>
        <v>63</v>
      </c>
      <c r="F561">
        <f>COUNTIF(Выдача!K560,0)+F560</f>
        <v>496</v>
      </c>
      <c r="G561">
        <f t="shared" si="32"/>
        <v>55</v>
      </c>
      <c r="H561">
        <f t="shared" si="33"/>
        <v>1</v>
      </c>
      <c r="J561">
        <f t="shared" si="34"/>
        <v>0.90018148820326682</v>
      </c>
      <c r="K561">
        <f t="shared" si="35"/>
        <v>0.984375</v>
      </c>
    </row>
    <row r="562" spans="5:11" x14ac:dyDescent="0.3">
      <c r="E562">
        <f>COUNTIF(Выдача!K562,1)+E561</f>
        <v>63</v>
      </c>
      <c r="F562">
        <f>COUNTIF(Выдача!K561,0)+F561</f>
        <v>497</v>
      </c>
      <c r="G562">
        <f t="shared" si="32"/>
        <v>54</v>
      </c>
      <c r="H562">
        <f t="shared" si="33"/>
        <v>1</v>
      </c>
      <c r="J562">
        <f t="shared" si="34"/>
        <v>0.90199637023593471</v>
      </c>
      <c r="K562">
        <f t="shared" si="35"/>
        <v>0.984375</v>
      </c>
    </row>
    <row r="563" spans="5:11" x14ac:dyDescent="0.3">
      <c r="E563">
        <f>COUNTIF(Выдача!K563,1)+E562</f>
        <v>63</v>
      </c>
      <c r="F563">
        <f>COUNTIF(Выдача!K562,0)+F562</f>
        <v>498</v>
      </c>
      <c r="G563">
        <f t="shared" si="32"/>
        <v>53</v>
      </c>
      <c r="H563">
        <f t="shared" si="33"/>
        <v>1</v>
      </c>
      <c r="J563">
        <f t="shared" si="34"/>
        <v>0.90381125226860259</v>
      </c>
      <c r="K563">
        <f t="shared" si="35"/>
        <v>0.984375</v>
      </c>
    </row>
    <row r="564" spans="5:11" x14ac:dyDescent="0.3">
      <c r="E564">
        <f>COUNTIF(Выдача!K564,1)+E563</f>
        <v>63</v>
      </c>
      <c r="F564">
        <f>COUNTIF(Выдача!K563,0)+F563</f>
        <v>499</v>
      </c>
      <c r="G564">
        <f t="shared" si="32"/>
        <v>52</v>
      </c>
      <c r="H564">
        <f t="shared" si="33"/>
        <v>1</v>
      </c>
      <c r="J564">
        <f t="shared" si="34"/>
        <v>0.90562613430127037</v>
      </c>
      <c r="K564">
        <f t="shared" si="35"/>
        <v>0.984375</v>
      </c>
    </row>
    <row r="565" spans="5:11" x14ac:dyDescent="0.3">
      <c r="E565">
        <f>COUNTIF(Выдача!K565,1)+E564</f>
        <v>63</v>
      </c>
      <c r="F565">
        <f>COUNTIF(Выдача!K564,0)+F564</f>
        <v>500</v>
      </c>
      <c r="G565">
        <f t="shared" si="32"/>
        <v>51</v>
      </c>
      <c r="H565">
        <f t="shared" si="33"/>
        <v>1</v>
      </c>
      <c r="J565">
        <f t="shared" si="34"/>
        <v>0.90744101633393826</v>
      </c>
      <c r="K565">
        <f t="shared" si="35"/>
        <v>0.984375</v>
      </c>
    </row>
    <row r="566" spans="5:11" x14ac:dyDescent="0.3">
      <c r="E566">
        <f>COUNTIF(Выдача!K566,1)+E565</f>
        <v>63</v>
      </c>
      <c r="F566">
        <f>COUNTIF(Выдача!K565,0)+F565</f>
        <v>501</v>
      </c>
      <c r="G566">
        <f t="shared" si="32"/>
        <v>50</v>
      </c>
      <c r="H566">
        <f t="shared" si="33"/>
        <v>1</v>
      </c>
      <c r="J566">
        <f t="shared" si="34"/>
        <v>0.90925589836660614</v>
      </c>
      <c r="K566">
        <f t="shared" si="35"/>
        <v>0.984375</v>
      </c>
    </row>
    <row r="567" spans="5:11" x14ac:dyDescent="0.3">
      <c r="E567">
        <f>COUNTIF(Выдача!K567,1)+E566</f>
        <v>63</v>
      </c>
      <c r="F567">
        <f>COUNTIF(Выдача!K566,0)+F566</f>
        <v>502</v>
      </c>
      <c r="G567">
        <f t="shared" si="32"/>
        <v>49</v>
      </c>
      <c r="H567">
        <f t="shared" si="33"/>
        <v>1</v>
      </c>
      <c r="J567">
        <f t="shared" si="34"/>
        <v>0.91107078039927403</v>
      </c>
      <c r="K567">
        <f t="shared" si="35"/>
        <v>0.984375</v>
      </c>
    </row>
    <row r="568" spans="5:11" x14ac:dyDescent="0.3">
      <c r="E568">
        <f>COUNTIF(Выдача!K568,1)+E567</f>
        <v>63</v>
      </c>
      <c r="F568">
        <f>COUNTIF(Выдача!K567,0)+F567</f>
        <v>503</v>
      </c>
      <c r="G568">
        <f t="shared" si="32"/>
        <v>48</v>
      </c>
      <c r="H568">
        <f t="shared" si="33"/>
        <v>1</v>
      </c>
      <c r="J568">
        <f t="shared" si="34"/>
        <v>0.91288566243194191</v>
      </c>
      <c r="K568">
        <f t="shared" si="35"/>
        <v>0.984375</v>
      </c>
    </row>
    <row r="569" spans="5:11" x14ac:dyDescent="0.3">
      <c r="E569">
        <f>COUNTIF(Выдача!K569,1)+E568</f>
        <v>63</v>
      </c>
      <c r="F569">
        <f>COUNTIF(Выдача!K568,0)+F568</f>
        <v>504</v>
      </c>
      <c r="G569">
        <f t="shared" si="32"/>
        <v>47</v>
      </c>
      <c r="H569">
        <f t="shared" si="33"/>
        <v>1</v>
      </c>
      <c r="J569">
        <f t="shared" si="34"/>
        <v>0.9147005444646098</v>
      </c>
      <c r="K569">
        <f t="shared" si="35"/>
        <v>0.984375</v>
      </c>
    </row>
    <row r="570" spans="5:11" x14ac:dyDescent="0.3">
      <c r="E570">
        <f>COUNTIF(Выдача!K570,1)+E569</f>
        <v>63</v>
      </c>
      <c r="F570">
        <f>COUNTIF(Выдача!K569,0)+F569</f>
        <v>505</v>
      </c>
      <c r="G570">
        <f t="shared" si="32"/>
        <v>46</v>
      </c>
      <c r="H570">
        <f t="shared" si="33"/>
        <v>1</v>
      </c>
      <c r="J570">
        <f t="shared" si="34"/>
        <v>0.91651542649727769</v>
      </c>
      <c r="K570">
        <f t="shared" si="35"/>
        <v>0.984375</v>
      </c>
    </row>
    <row r="571" spans="5:11" x14ac:dyDescent="0.3">
      <c r="E571">
        <f>COUNTIF(Выдача!K571,1)+E570</f>
        <v>63</v>
      </c>
      <c r="F571">
        <f>COUNTIF(Выдача!K570,0)+F570</f>
        <v>506</v>
      </c>
      <c r="G571">
        <f t="shared" si="32"/>
        <v>45</v>
      </c>
      <c r="H571">
        <f t="shared" si="33"/>
        <v>1</v>
      </c>
      <c r="J571">
        <f t="shared" si="34"/>
        <v>0.91833030852994557</v>
      </c>
      <c r="K571">
        <f t="shared" si="35"/>
        <v>0.984375</v>
      </c>
    </row>
    <row r="572" spans="5:11" x14ac:dyDescent="0.3">
      <c r="E572">
        <f>COUNTIF(Выдача!K572,1)+E571</f>
        <v>63</v>
      </c>
      <c r="F572">
        <f>COUNTIF(Выдача!K571,0)+F571</f>
        <v>507</v>
      </c>
      <c r="G572">
        <f t="shared" si="32"/>
        <v>44</v>
      </c>
      <c r="H572">
        <f t="shared" si="33"/>
        <v>1</v>
      </c>
      <c r="J572">
        <f t="shared" si="34"/>
        <v>0.92014519056261346</v>
      </c>
      <c r="K572">
        <f t="shared" si="35"/>
        <v>0.984375</v>
      </c>
    </row>
    <row r="573" spans="5:11" x14ac:dyDescent="0.3">
      <c r="E573">
        <f>COUNTIF(Выдача!K573,1)+E572</f>
        <v>63</v>
      </c>
      <c r="F573">
        <f>COUNTIF(Выдача!K572,0)+F572</f>
        <v>508</v>
      </c>
      <c r="G573">
        <f t="shared" si="32"/>
        <v>43</v>
      </c>
      <c r="H573">
        <f t="shared" si="33"/>
        <v>1</v>
      </c>
      <c r="J573">
        <f t="shared" si="34"/>
        <v>0.92196007259528134</v>
      </c>
      <c r="K573">
        <f t="shared" si="35"/>
        <v>0.984375</v>
      </c>
    </row>
    <row r="574" spans="5:11" x14ac:dyDescent="0.3">
      <c r="E574">
        <f>COUNTIF(Выдача!K574,1)+E573</f>
        <v>63</v>
      </c>
      <c r="F574">
        <f>COUNTIF(Выдача!K573,0)+F573</f>
        <v>509</v>
      </c>
      <c r="G574">
        <f t="shared" si="32"/>
        <v>42</v>
      </c>
      <c r="H574">
        <f t="shared" si="33"/>
        <v>1</v>
      </c>
      <c r="J574">
        <f t="shared" si="34"/>
        <v>0.92377495462794923</v>
      </c>
      <c r="K574">
        <f t="shared" si="35"/>
        <v>0.984375</v>
      </c>
    </row>
    <row r="575" spans="5:11" x14ac:dyDescent="0.3">
      <c r="E575">
        <f>COUNTIF(Выдача!K575,1)+E574</f>
        <v>63</v>
      </c>
      <c r="F575">
        <f>COUNTIF(Выдача!K574,0)+F574</f>
        <v>510</v>
      </c>
      <c r="G575">
        <f t="shared" si="32"/>
        <v>41</v>
      </c>
      <c r="H575">
        <f t="shared" si="33"/>
        <v>1</v>
      </c>
      <c r="J575">
        <f t="shared" si="34"/>
        <v>0.925589836660617</v>
      </c>
      <c r="K575">
        <f t="shared" si="35"/>
        <v>0.984375</v>
      </c>
    </row>
    <row r="576" spans="5:11" x14ac:dyDescent="0.3">
      <c r="E576">
        <f>COUNTIF(Выдача!K576,1)+E575</f>
        <v>63</v>
      </c>
      <c r="F576">
        <f>COUNTIF(Выдача!K575,0)+F575</f>
        <v>511</v>
      </c>
      <c r="G576">
        <f t="shared" si="32"/>
        <v>40</v>
      </c>
      <c r="H576">
        <f t="shared" si="33"/>
        <v>1</v>
      </c>
      <c r="J576">
        <f t="shared" si="34"/>
        <v>0.92740471869328489</v>
      </c>
      <c r="K576">
        <f t="shared" si="35"/>
        <v>0.984375</v>
      </c>
    </row>
    <row r="577" spans="5:11" x14ac:dyDescent="0.3">
      <c r="E577">
        <f>COUNTIF(Выдача!K577,1)+E576</f>
        <v>63</v>
      </c>
      <c r="F577">
        <f>COUNTIF(Выдача!K576,0)+F576</f>
        <v>512</v>
      </c>
      <c r="G577">
        <f t="shared" si="32"/>
        <v>39</v>
      </c>
      <c r="H577">
        <f t="shared" si="33"/>
        <v>1</v>
      </c>
      <c r="J577">
        <f t="shared" si="34"/>
        <v>0.92921960072595278</v>
      </c>
      <c r="K577">
        <f t="shared" si="35"/>
        <v>0.984375</v>
      </c>
    </row>
    <row r="578" spans="5:11" x14ac:dyDescent="0.3">
      <c r="E578">
        <f>COUNTIF(Выдача!K578,1)+E577</f>
        <v>63</v>
      </c>
      <c r="F578">
        <f>COUNTIF(Выдача!K577,0)+F577</f>
        <v>513</v>
      </c>
      <c r="G578">
        <f t="shared" si="32"/>
        <v>38</v>
      </c>
      <c r="H578">
        <f t="shared" si="33"/>
        <v>1</v>
      </c>
      <c r="J578">
        <f t="shared" si="34"/>
        <v>0.93103448275862066</v>
      </c>
      <c r="K578">
        <f t="shared" si="35"/>
        <v>0.984375</v>
      </c>
    </row>
    <row r="579" spans="5:11" x14ac:dyDescent="0.3">
      <c r="E579">
        <f>COUNTIF(Выдача!K579,1)+E578</f>
        <v>63</v>
      </c>
      <c r="F579">
        <f>COUNTIF(Выдача!K578,0)+F578</f>
        <v>514</v>
      </c>
      <c r="G579">
        <f t="shared" ref="G579:G617" si="36">551-F579</f>
        <v>37</v>
      </c>
      <c r="H579">
        <f t="shared" ref="H579:H617" si="37">64-E579</f>
        <v>1</v>
      </c>
      <c r="J579">
        <f t="shared" ref="J579:J617" si="38">1-G579/(G579+F579)</f>
        <v>0.93284936479128855</v>
      </c>
      <c r="K579">
        <f t="shared" ref="K579:K617" si="39">E579/(E579+H579)</f>
        <v>0.984375</v>
      </c>
    </row>
    <row r="580" spans="5:11" x14ac:dyDescent="0.3">
      <c r="E580">
        <f>COUNTIF(Выдача!K580,1)+E579</f>
        <v>63</v>
      </c>
      <c r="F580">
        <f>COUNTIF(Выдача!K579,0)+F579</f>
        <v>515</v>
      </c>
      <c r="G580">
        <f t="shared" si="36"/>
        <v>36</v>
      </c>
      <c r="H580">
        <f t="shared" si="37"/>
        <v>1</v>
      </c>
      <c r="J580">
        <f t="shared" si="38"/>
        <v>0.93466424682395643</v>
      </c>
      <c r="K580">
        <f t="shared" si="39"/>
        <v>0.984375</v>
      </c>
    </row>
    <row r="581" spans="5:11" x14ac:dyDescent="0.3">
      <c r="E581">
        <f>COUNTIF(Выдача!K581,1)+E580</f>
        <v>64</v>
      </c>
      <c r="F581">
        <f>COUNTIF(Выдача!K580,0)+F580</f>
        <v>516</v>
      </c>
      <c r="G581">
        <f t="shared" si="36"/>
        <v>35</v>
      </c>
      <c r="H581">
        <f t="shared" si="37"/>
        <v>0</v>
      </c>
      <c r="J581">
        <f t="shared" si="38"/>
        <v>0.93647912885662432</v>
      </c>
      <c r="K581">
        <f t="shared" si="39"/>
        <v>1</v>
      </c>
    </row>
    <row r="582" spans="5:11" x14ac:dyDescent="0.3">
      <c r="E582">
        <f>COUNTIF(Выдача!K582,1)+E581</f>
        <v>64</v>
      </c>
      <c r="F582">
        <f>COUNTIF(Выдача!K581,0)+F581</f>
        <v>516</v>
      </c>
      <c r="G582">
        <f t="shared" si="36"/>
        <v>35</v>
      </c>
      <c r="H582">
        <f t="shared" si="37"/>
        <v>0</v>
      </c>
      <c r="J582">
        <f t="shared" si="38"/>
        <v>0.93647912885662432</v>
      </c>
      <c r="K582">
        <f t="shared" si="39"/>
        <v>1</v>
      </c>
    </row>
    <row r="583" spans="5:11" x14ac:dyDescent="0.3">
      <c r="E583">
        <f>COUNTIF(Выдача!K583,1)+E582</f>
        <v>64</v>
      </c>
      <c r="F583">
        <f>COUNTIF(Выдача!K582,0)+F582</f>
        <v>517</v>
      </c>
      <c r="G583">
        <f t="shared" si="36"/>
        <v>34</v>
      </c>
      <c r="H583">
        <f t="shared" si="37"/>
        <v>0</v>
      </c>
      <c r="J583">
        <f t="shared" si="38"/>
        <v>0.93829401088929221</v>
      </c>
      <c r="K583">
        <f t="shared" si="39"/>
        <v>1</v>
      </c>
    </row>
    <row r="584" spans="5:11" x14ac:dyDescent="0.3">
      <c r="E584">
        <f>COUNTIF(Выдача!K584,1)+E583</f>
        <v>64</v>
      </c>
      <c r="F584">
        <f>COUNTIF(Выдача!K583,0)+F583</f>
        <v>518</v>
      </c>
      <c r="G584">
        <f t="shared" si="36"/>
        <v>33</v>
      </c>
      <c r="H584">
        <f t="shared" si="37"/>
        <v>0</v>
      </c>
      <c r="J584">
        <f t="shared" si="38"/>
        <v>0.94010889292196009</v>
      </c>
      <c r="K584">
        <f t="shared" si="39"/>
        <v>1</v>
      </c>
    </row>
    <row r="585" spans="5:11" x14ac:dyDescent="0.3">
      <c r="E585">
        <f>COUNTIF(Выдача!K585,1)+E584</f>
        <v>64</v>
      </c>
      <c r="F585">
        <f>COUNTIF(Выдача!K584,0)+F584</f>
        <v>519</v>
      </c>
      <c r="G585">
        <f t="shared" si="36"/>
        <v>32</v>
      </c>
      <c r="H585">
        <f t="shared" si="37"/>
        <v>0</v>
      </c>
      <c r="J585">
        <f t="shared" si="38"/>
        <v>0.94192377495462798</v>
      </c>
      <c r="K585">
        <f t="shared" si="39"/>
        <v>1</v>
      </c>
    </row>
    <row r="586" spans="5:11" x14ac:dyDescent="0.3">
      <c r="E586">
        <f>COUNTIF(Выдача!K586,1)+E585</f>
        <v>64</v>
      </c>
      <c r="F586">
        <f>COUNTIF(Выдача!K585,0)+F585</f>
        <v>520</v>
      </c>
      <c r="G586">
        <f t="shared" si="36"/>
        <v>31</v>
      </c>
      <c r="H586">
        <f t="shared" si="37"/>
        <v>0</v>
      </c>
      <c r="J586">
        <f t="shared" si="38"/>
        <v>0.94373865698729587</v>
      </c>
      <c r="K586">
        <f t="shared" si="39"/>
        <v>1</v>
      </c>
    </row>
    <row r="587" spans="5:11" x14ac:dyDescent="0.3">
      <c r="E587">
        <f>COUNTIF(Выдача!K587,1)+E586</f>
        <v>64</v>
      </c>
      <c r="F587">
        <f>COUNTIF(Выдача!K586,0)+F586</f>
        <v>521</v>
      </c>
      <c r="G587">
        <f t="shared" si="36"/>
        <v>30</v>
      </c>
      <c r="H587">
        <f t="shared" si="37"/>
        <v>0</v>
      </c>
      <c r="J587">
        <f t="shared" si="38"/>
        <v>0.94555353901996375</v>
      </c>
      <c r="K587">
        <f t="shared" si="39"/>
        <v>1</v>
      </c>
    </row>
    <row r="588" spans="5:11" x14ac:dyDescent="0.3">
      <c r="E588">
        <f>COUNTIF(Выдача!K588,1)+E587</f>
        <v>64</v>
      </c>
      <c r="F588">
        <f>COUNTIF(Выдача!K587,0)+F587</f>
        <v>522</v>
      </c>
      <c r="G588">
        <f t="shared" si="36"/>
        <v>29</v>
      </c>
      <c r="H588">
        <f t="shared" si="37"/>
        <v>0</v>
      </c>
      <c r="J588">
        <f t="shared" si="38"/>
        <v>0.94736842105263164</v>
      </c>
      <c r="K588">
        <f t="shared" si="39"/>
        <v>1</v>
      </c>
    </row>
    <row r="589" spans="5:11" x14ac:dyDescent="0.3">
      <c r="E589">
        <f>COUNTIF(Выдача!K589,1)+E588</f>
        <v>64</v>
      </c>
      <c r="F589">
        <f>COUNTIF(Выдача!K588,0)+F588</f>
        <v>523</v>
      </c>
      <c r="G589">
        <f t="shared" si="36"/>
        <v>28</v>
      </c>
      <c r="H589">
        <f t="shared" si="37"/>
        <v>0</v>
      </c>
      <c r="J589">
        <f t="shared" si="38"/>
        <v>0.94918330308529941</v>
      </c>
      <c r="K589">
        <f t="shared" si="39"/>
        <v>1</v>
      </c>
    </row>
    <row r="590" spans="5:11" x14ac:dyDescent="0.3">
      <c r="E590">
        <f>COUNTIF(Выдача!K590,1)+E589</f>
        <v>64</v>
      </c>
      <c r="F590">
        <f>COUNTIF(Выдача!K589,0)+F589</f>
        <v>524</v>
      </c>
      <c r="G590">
        <f t="shared" si="36"/>
        <v>27</v>
      </c>
      <c r="H590">
        <f t="shared" si="37"/>
        <v>0</v>
      </c>
      <c r="J590">
        <f t="shared" si="38"/>
        <v>0.9509981851179673</v>
      </c>
      <c r="K590">
        <f t="shared" si="39"/>
        <v>1</v>
      </c>
    </row>
    <row r="591" spans="5:11" x14ac:dyDescent="0.3">
      <c r="E591">
        <f>COUNTIF(Выдача!K591,1)+E590</f>
        <v>64</v>
      </c>
      <c r="F591">
        <f>COUNTIF(Выдача!K590,0)+F590</f>
        <v>525</v>
      </c>
      <c r="G591">
        <f t="shared" si="36"/>
        <v>26</v>
      </c>
      <c r="H591">
        <f t="shared" si="37"/>
        <v>0</v>
      </c>
      <c r="J591">
        <f t="shared" si="38"/>
        <v>0.95281306715063518</v>
      </c>
      <c r="K591">
        <f t="shared" si="39"/>
        <v>1</v>
      </c>
    </row>
    <row r="592" spans="5:11" x14ac:dyDescent="0.3">
      <c r="E592">
        <f>COUNTIF(Выдача!K592,1)+E591</f>
        <v>64</v>
      </c>
      <c r="F592">
        <f>COUNTIF(Выдача!K591,0)+F591</f>
        <v>526</v>
      </c>
      <c r="G592">
        <f t="shared" si="36"/>
        <v>25</v>
      </c>
      <c r="H592">
        <f t="shared" si="37"/>
        <v>0</v>
      </c>
      <c r="J592">
        <f t="shared" si="38"/>
        <v>0.95462794918330307</v>
      </c>
      <c r="K592">
        <f t="shared" si="39"/>
        <v>1</v>
      </c>
    </row>
    <row r="593" spans="5:11" x14ac:dyDescent="0.3">
      <c r="E593">
        <f>COUNTIF(Выдача!K593,1)+E592</f>
        <v>64</v>
      </c>
      <c r="F593">
        <f>COUNTIF(Выдача!K592,0)+F592</f>
        <v>527</v>
      </c>
      <c r="G593">
        <f t="shared" si="36"/>
        <v>24</v>
      </c>
      <c r="H593">
        <f t="shared" si="37"/>
        <v>0</v>
      </c>
      <c r="J593">
        <f t="shared" si="38"/>
        <v>0.95644283121597096</v>
      </c>
      <c r="K593">
        <f t="shared" si="39"/>
        <v>1</v>
      </c>
    </row>
    <row r="594" spans="5:11" x14ac:dyDescent="0.3">
      <c r="E594">
        <f>COUNTIF(Выдача!K594,1)+E593</f>
        <v>64</v>
      </c>
      <c r="F594">
        <f>COUNTIF(Выдача!K593,0)+F593</f>
        <v>528</v>
      </c>
      <c r="G594">
        <f t="shared" si="36"/>
        <v>23</v>
      </c>
      <c r="H594">
        <f t="shared" si="37"/>
        <v>0</v>
      </c>
      <c r="J594">
        <f t="shared" si="38"/>
        <v>0.95825771324863884</v>
      </c>
      <c r="K594">
        <f t="shared" si="39"/>
        <v>1</v>
      </c>
    </row>
    <row r="595" spans="5:11" x14ac:dyDescent="0.3">
      <c r="E595">
        <f>COUNTIF(Выдача!K595,1)+E594</f>
        <v>64</v>
      </c>
      <c r="F595">
        <f>COUNTIF(Выдача!K594,0)+F594</f>
        <v>529</v>
      </c>
      <c r="G595">
        <f t="shared" si="36"/>
        <v>22</v>
      </c>
      <c r="H595">
        <f t="shared" si="37"/>
        <v>0</v>
      </c>
      <c r="J595">
        <f t="shared" si="38"/>
        <v>0.96007259528130673</v>
      </c>
      <c r="K595">
        <f t="shared" si="39"/>
        <v>1</v>
      </c>
    </row>
    <row r="596" spans="5:11" x14ac:dyDescent="0.3">
      <c r="E596">
        <f>COUNTIF(Выдача!K596,1)+E595</f>
        <v>64</v>
      </c>
      <c r="F596">
        <f>COUNTIF(Выдача!K595,0)+F595</f>
        <v>530</v>
      </c>
      <c r="G596">
        <f t="shared" si="36"/>
        <v>21</v>
      </c>
      <c r="H596">
        <f t="shared" si="37"/>
        <v>0</v>
      </c>
      <c r="J596">
        <f t="shared" si="38"/>
        <v>0.96188747731397461</v>
      </c>
      <c r="K596">
        <f t="shared" si="39"/>
        <v>1</v>
      </c>
    </row>
    <row r="597" spans="5:11" x14ac:dyDescent="0.3">
      <c r="E597">
        <f>COUNTIF(Выдача!K597,1)+E596</f>
        <v>64</v>
      </c>
      <c r="F597">
        <f>COUNTIF(Выдача!K596,0)+F596</f>
        <v>531</v>
      </c>
      <c r="G597">
        <f t="shared" si="36"/>
        <v>20</v>
      </c>
      <c r="H597">
        <f t="shared" si="37"/>
        <v>0</v>
      </c>
      <c r="J597">
        <f t="shared" si="38"/>
        <v>0.9637023593466425</v>
      </c>
      <c r="K597">
        <f t="shared" si="39"/>
        <v>1</v>
      </c>
    </row>
    <row r="598" spans="5:11" x14ac:dyDescent="0.3">
      <c r="E598">
        <f>COUNTIF(Выдача!K598,1)+E597</f>
        <v>64</v>
      </c>
      <c r="F598">
        <f>COUNTIF(Выдача!K597,0)+F597</f>
        <v>532</v>
      </c>
      <c r="G598">
        <f t="shared" si="36"/>
        <v>19</v>
      </c>
      <c r="H598">
        <f t="shared" si="37"/>
        <v>0</v>
      </c>
      <c r="J598">
        <f t="shared" si="38"/>
        <v>0.96551724137931039</v>
      </c>
      <c r="K598">
        <f t="shared" si="39"/>
        <v>1</v>
      </c>
    </row>
    <row r="599" spans="5:11" x14ac:dyDescent="0.3">
      <c r="E599">
        <f>COUNTIF(Выдача!K599,1)+E598</f>
        <v>64</v>
      </c>
      <c r="F599">
        <f>COUNTIF(Выдача!K598,0)+F598</f>
        <v>533</v>
      </c>
      <c r="G599">
        <f t="shared" si="36"/>
        <v>18</v>
      </c>
      <c r="H599">
        <f t="shared" si="37"/>
        <v>0</v>
      </c>
      <c r="J599">
        <f t="shared" si="38"/>
        <v>0.96733212341197827</v>
      </c>
      <c r="K599">
        <f t="shared" si="39"/>
        <v>1</v>
      </c>
    </row>
    <row r="600" spans="5:11" x14ac:dyDescent="0.3">
      <c r="E600">
        <f>COUNTIF(Выдача!K600,1)+E599</f>
        <v>64</v>
      </c>
      <c r="F600">
        <f>COUNTIF(Выдача!K599,0)+F599</f>
        <v>534</v>
      </c>
      <c r="G600">
        <f t="shared" si="36"/>
        <v>17</v>
      </c>
      <c r="H600">
        <f t="shared" si="37"/>
        <v>0</v>
      </c>
      <c r="J600">
        <f t="shared" si="38"/>
        <v>0.96914700544464605</v>
      </c>
      <c r="K600">
        <f t="shared" si="39"/>
        <v>1</v>
      </c>
    </row>
    <row r="601" spans="5:11" x14ac:dyDescent="0.3">
      <c r="E601">
        <f>COUNTIF(Выдача!K601,1)+E600</f>
        <v>64</v>
      </c>
      <c r="F601">
        <f>COUNTIF(Выдача!K600,0)+F600</f>
        <v>535</v>
      </c>
      <c r="G601">
        <f t="shared" si="36"/>
        <v>16</v>
      </c>
      <c r="H601">
        <f t="shared" si="37"/>
        <v>0</v>
      </c>
      <c r="J601">
        <f t="shared" si="38"/>
        <v>0.97096188747731393</v>
      </c>
      <c r="K601">
        <f t="shared" si="39"/>
        <v>1</v>
      </c>
    </row>
    <row r="602" spans="5:11" x14ac:dyDescent="0.3">
      <c r="E602">
        <f>COUNTIF(Выдача!K602,1)+E601</f>
        <v>64</v>
      </c>
      <c r="F602">
        <f>COUNTIF(Выдача!K601,0)+F601</f>
        <v>536</v>
      </c>
      <c r="G602">
        <f t="shared" si="36"/>
        <v>15</v>
      </c>
      <c r="H602">
        <f t="shared" si="37"/>
        <v>0</v>
      </c>
      <c r="J602">
        <f t="shared" si="38"/>
        <v>0.97277676950998182</v>
      </c>
      <c r="K602">
        <f t="shared" si="39"/>
        <v>1</v>
      </c>
    </row>
    <row r="603" spans="5:11" x14ac:dyDescent="0.3">
      <c r="E603">
        <f>COUNTIF(Выдача!K603,1)+E602</f>
        <v>64</v>
      </c>
      <c r="F603">
        <f>COUNTIF(Выдача!K602,0)+F602</f>
        <v>537</v>
      </c>
      <c r="G603">
        <f t="shared" si="36"/>
        <v>14</v>
      </c>
      <c r="H603">
        <f t="shared" si="37"/>
        <v>0</v>
      </c>
      <c r="J603">
        <f t="shared" si="38"/>
        <v>0.97459165154264971</v>
      </c>
      <c r="K603">
        <f t="shared" si="39"/>
        <v>1</v>
      </c>
    </row>
    <row r="604" spans="5:11" x14ac:dyDescent="0.3">
      <c r="E604">
        <f>COUNTIF(Выдача!K604,1)+E603</f>
        <v>64</v>
      </c>
      <c r="F604">
        <f>COUNTIF(Выдача!K603,0)+F603</f>
        <v>538</v>
      </c>
      <c r="G604">
        <f t="shared" si="36"/>
        <v>13</v>
      </c>
      <c r="H604">
        <f t="shared" si="37"/>
        <v>0</v>
      </c>
      <c r="J604">
        <f t="shared" si="38"/>
        <v>0.97640653357531759</v>
      </c>
      <c r="K604">
        <f t="shared" si="39"/>
        <v>1</v>
      </c>
    </row>
    <row r="605" spans="5:11" x14ac:dyDescent="0.3">
      <c r="E605">
        <f>COUNTIF(Выдача!K605,1)+E604</f>
        <v>64</v>
      </c>
      <c r="F605">
        <f>COUNTIF(Выдача!K604,0)+F604</f>
        <v>539</v>
      </c>
      <c r="G605">
        <f t="shared" si="36"/>
        <v>12</v>
      </c>
      <c r="H605">
        <f t="shared" si="37"/>
        <v>0</v>
      </c>
      <c r="J605">
        <f t="shared" si="38"/>
        <v>0.97822141560798548</v>
      </c>
      <c r="K605">
        <f t="shared" si="39"/>
        <v>1</v>
      </c>
    </row>
    <row r="606" spans="5:11" x14ac:dyDescent="0.3">
      <c r="E606">
        <f>COUNTIF(Выдача!K606,1)+E605</f>
        <v>64</v>
      </c>
      <c r="F606">
        <f>COUNTIF(Выдача!K605,0)+F605</f>
        <v>540</v>
      </c>
      <c r="G606">
        <f t="shared" si="36"/>
        <v>11</v>
      </c>
      <c r="H606">
        <f t="shared" si="37"/>
        <v>0</v>
      </c>
      <c r="J606">
        <f t="shared" si="38"/>
        <v>0.98003629764065336</v>
      </c>
      <c r="K606">
        <f t="shared" si="39"/>
        <v>1</v>
      </c>
    </row>
    <row r="607" spans="5:11" x14ac:dyDescent="0.3">
      <c r="E607">
        <f>COUNTIF(Выдача!K607,1)+E606</f>
        <v>64</v>
      </c>
      <c r="F607">
        <f>COUNTIF(Выдача!K606,0)+F606</f>
        <v>541</v>
      </c>
      <c r="G607">
        <f t="shared" si="36"/>
        <v>10</v>
      </c>
      <c r="H607">
        <f t="shared" si="37"/>
        <v>0</v>
      </c>
      <c r="J607">
        <f t="shared" si="38"/>
        <v>0.98185117967332125</v>
      </c>
      <c r="K607">
        <f t="shared" si="39"/>
        <v>1</v>
      </c>
    </row>
    <row r="608" spans="5:11" x14ac:dyDescent="0.3">
      <c r="E608">
        <f>COUNTIF(Выдача!K608,1)+E607</f>
        <v>64</v>
      </c>
      <c r="F608">
        <f>COUNTIF(Выдача!K607,0)+F607</f>
        <v>542</v>
      </c>
      <c r="G608">
        <f t="shared" si="36"/>
        <v>9</v>
      </c>
      <c r="H608">
        <f t="shared" si="37"/>
        <v>0</v>
      </c>
      <c r="J608">
        <f t="shared" si="38"/>
        <v>0.98366606170598914</v>
      </c>
      <c r="K608">
        <f t="shared" si="39"/>
        <v>1</v>
      </c>
    </row>
    <row r="609" spans="5:11" x14ac:dyDescent="0.3">
      <c r="E609">
        <f>COUNTIF(Выдача!K609,1)+E608</f>
        <v>64</v>
      </c>
      <c r="F609">
        <f>COUNTIF(Выдача!K608,0)+F608</f>
        <v>543</v>
      </c>
      <c r="G609">
        <f t="shared" si="36"/>
        <v>8</v>
      </c>
      <c r="H609">
        <f t="shared" si="37"/>
        <v>0</v>
      </c>
      <c r="J609">
        <f t="shared" si="38"/>
        <v>0.98548094373865702</v>
      </c>
      <c r="K609">
        <f t="shared" si="39"/>
        <v>1</v>
      </c>
    </row>
    <row r="610" spans="5:11" x14ac:dyDescent="0.3">
      <c r="E610">
        <f>COUNTIF(Выдача!K610,1)+E609</f>
        <v>64</v>
      </c>
      <c r="F610">
        <f>COUNTIF(Выдача!K609,0)+F609</f>
        <v>544</v>
      </c>
      <c r="G610">
        <f t="shared" si="36"/>
        <v>7</v>
      </c>
      <c r="H610">
        <f t="shared" si="37"/>
        <v>0</v>
      </c>
      <c r="J610">
        <f t="shared" si="38"/>
        <v>0.98729582577132491</v>
      </c>
      <c r="K610">
        <f t="shared" si="39"/>
        <v>1</v>
      </c>
    </row>
    <row r="611" spans="5:11" x14ac:dyDescent="0.3">
      <c r="E611">
        <f>COUNTIF(Выдача!K611,1)+E610</f>
        <v>64</v>
      </c>
      <c r="F611">
        <f>COUNTIF(Выдача!K610,0)+F610</f>
        <v>545</v>
      </c>
      <c r="G611">
        <f t="shared" si="36"/>
        <v>6</v>
      </c>
      <c r="H611">
        <f t="shared" si="37"/>
        <v>0</v>
      </c>
      <c r="J611">
        <f t="shared" si="38"/>
        <v>0.98911070780399279</v>
      </c>
      <c r="K611">
        <f t="shared" si="39"/>
        <v>1</v>
      </c>
    </row>
    <row r="612" spans="5:11" x14ac:dyDescent="0.3">
      <c r="E612">
        <f>COUNTIF(Выдача!K612,1)+E611</f>
        <v>64</v>
      </c>
      <c r="F612">
        <f>COUNTIF(Выдача!K611,0)+F611</f>
        <v>546</v>
      </c>
      <c r="G612">
        <f t="shared" si="36"/>
        <v>5</v>
      </c>
      <c r="H612">
        <f t="shared" si="37"/>
        <v>0</v>
      </c>
      <c r="J612">
        <f t="shared" si="38"/>
        <v>0.99092558983666057</v>
      </c>
      <c r="K612">
        <f t="shared" si="39"/>
        <v>1</v>
      </c>
    </row>
    <row r="613" spans="5:11" x14ac:dyDescent="0.3">
      <c r="E613">
        <f>COUNTIF(Выдача!K613,1)+E612</f>
        <v>64</v>
      </c>
      <c r="F613">
        <f>COUNTIF(Выдача!K612,0)+F612</f>
        <v>547</v>
      </c>
      <c r="G613">
        <f t="shared" si="36"/>
        <v>4</v>
      </c>
      <c r="H613">
        <f t="shared" si="37"/>
        <v>0</v>
      </c>
      <c r="J613">
        <f t="shared" si="38"/>
        <v>0.99274047186932846</v>
      </c>
      <c r="K613">
        <f t="shared" si="39"/>
        <v>1</v>
      </c>
    </row>
    <row r="614" spans="5:11" x14ac:dyDescent="0.3">
      <c r="E614">
        <f>COUNTIF(Выдача!K614,1)+E613</f>
        <v>64</v>
      </c>
      <c r="F614">
        <f>COUNTIF(Выдача!K613,0)+F613</f>
        <v>548</v>
      </c>
      <c r="G614">
        <f t="shared" si="36"/>
        <v>3</v>
      </c>
      <c r="H614">
        <f t="shared" si="37"/>
        <v>0</v>
      </c>
      <c r="J614">
        <f t="shared" si="38"/>
        <v>0.99455535390199634</v>
      </c>
      <c r="K614">
        <f t="shared" si="39"/>
        <v>1</v>
      </c>
    </row>
    <row r="615" spans="5:11" x14ac:dyDescent="0.3">
      <c r="E615">
        <f>COUNTIF(Выдача!K615,1)+E614</f>
        <v>64</v>
      </c>
      <c r="F615">
        <f>COUNTIF(Выдача!K614,0)+F614</f>
        <v>549</v>
      </c>
      <c r="G615">
        <f t="shared" si="36"/>
        <v>2</v>
      </c>
      <c r="H615">
        <f t="shared" si="37"/>
        <v>0</v>
      </c>
      <c r="J615">
        <f t="shared" si="38"/>
        <v>0.99637023593466423</v>
      </c>
      <c r="K615">
        <f t="shared" si="39"/>
        <v>1</v>
      </c>
    </row>
    <row r="616" spans="5:11" x14ac:dyDescent="0.3">
      <c r="E616">
        <f>COUNTIF(Выдача!K616,1)+E615</f>
        <v>64</v>
      </c>
      <c r="F616">
        <f>COUNTIF(Выдача!K615,0)+F615</f>
        <v>550</v>
      </c>
      <c r="G616">
        <f t="shared" si="36"/>
        <v>1</v>
      </c>
      <c r="H616">
        <f t="shared" si="37"/>
        <v>0</v>
      </c>
      <c r="J616">
        <f t="shared" si="38"/>
        <v>0.99818511796733211</v>
      </c>
      <c r="K616">
        <f t="shared" si="39"/>
        <v>1</v>
      </c>
    </row>
    <row r="617" spans="5:11" x14ac:dyDescent="0.3">
      <c r="E617">
        <f>COUNTIF(Выдача!K617,1)+E616</f>
        <v>64</v>
      </c>
      <c r="F617">
        <f>COUNTIF(Выдача!K616,0)+F616</f>
        <v>551</v>
      </c>
      <c r="G617">
        <f t="shared" si="36"/>
        <v>0</v>
      </c>
      <c r="H617">
        <f t="shared" si="37"/>
        <v>0</v>
      </c>
      <c r="J617">
        <f t="shared" si="38"/>
        <v>1</v>
      </c>
      <c r="K617">
        <f t="shared" si="39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Сводная</vt:lpstr>
      <vt:lpstr>Все архитектура 1</vt:lpstr>
      <vt:lpstr>Выжимка из сводной</vt:lpstr>
      <vt:lpstr>Отобранные</vt:lpstr>
      <vt:lpstr>Таксономия</vt:lpstr>
      <vt:lpstr>C7</vt:lpstr>
      <vt:lpstr>Выдача</vt:lpstr>
      <vt:lpstr>ROC</vt:lpstr>
      <vt:lpstr>'Все архитектура 1'!все_1arch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Злобин</dc:creator>
  <cp:lastModifiedBy>Александр Злобин</cp:lastModifiedBy>
  <dcterms:created xsi:type="dcterms:W3CDTF">2015-05-14T19:44:31Z</dcterms:created>
  <dcterms:modified xsi:type="dcterms:W3CDTF">2015-05-22T14:31:27Z</dcterms:modified>
</cp:coreProperties>
</file>