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ownloads\3D_биоинфа\pr5\"/>
    </mc:Choice>
  </mc:AlternateContent>
  <bookViews>
    <workbookView xWindow="0" yWindow="0" windowWidth="14440" windowHeight="7280" activeTab="1"/>
  </bookViews>
  <sheets>
    <sheet name="h_bonds-count" sheetId="1" r:id="rId1"/>
    <sheet name="Сводная" sheetId="2" r:id="rId2"/>
  </sheets>
  <calcPr calcId="152511"/>
</workbook>
</file>

<file path=xl/calcChain.xml><?xml version="1.0" encoding="utf-8"?>
<calcChain xmlns="http://schemas.openxmlformats.org/spreadsheetml/2006/main">
  <c r="I7" i="2" l="1"/>
  <c r="G7" i="2"/>
  <c r="F7" i="2"/>
  <c r="J7" i="2"/>
  <c r="H27" i="1" l="1"/>
  <c r="I27" i="1"/>
  <c r="J27" i="1"/>
  <c r="G27" i="1"/>
  <c r="D27" i="1"/>
  <c r="N19" i="1"/>
  <c r="M19" i="1"/>
  <c r="N18" i="1"/>
  <c r="M18" i="1"/>
  <c r="E24" i="1"/>
  <c r="E23" i="1"/>
  <c r="E22" i="1"/>
  <c r="I24" i="1"/>
  <c r="J24" i="1"/>
  <c r="I23" i="1"/>
  <c r="J23" i="1"/>
  <c r="I22" i="1"/>
  <c r="J22" i="1"/>
  <c r="N17" i="1"/>
  <c r="M17" i="1"/>
  <c r="F24" i="1"/>
  <c r="F23" i="1"/>
  <c r="F22" i="1"/>
  <c r="H24" i="1"/>
  <c r="H23" i="1"/>
  <c r="H22" i="1"/>
  <c r="D24" i="1"/>
  <c r="D23" i="1"/>
  <c r="D22" i="1"/>
  <c r="C24" i="1"/>
  <c r="C23" i="1"/>
  <c r="C22" i="1"/>
</calcChain>
</file>

<file path=xl/sharedStrings.xml><?xml version="1.0" encoding="utf-8"?>
<sst xmlns="http://schemas.openxmlformats.org/spreadsheetml/2006/main" count="99" uniqueCount="60">
  <si>
    <t>beta</t>
  </si>
  <si>
    <t>loop</t>
  </si>
  <si>
    <t>median</t>
  </si>
  <si>
    <t>min</t>
  </si>
  <si>
    <t>max</t>
  </si>
  <si>
    <t>alpha</t>
  </si>
  <si>
    <t>name</t>
  </si>
  <si>
    <t>ILE88(O) - GLU114(N)</t>
  </si>
  <si>
    <t>dist X-ray</t>
  </si>
  <si>
    <t>ASP48(N)-VAL51(O)</t>
  </si>
  <si>
    <t>NMR1</t>
  </si>
  <si>
    <t>NMR2</t>
  </si>
  <si>
    <t>NMR3</t>
  </si>
  <si>
    <t>NMR4</t>
  </si>
  <si>
    <t>NMR5</t>
  </si>
  <si>
    <t>NMR6</t>
  </si>
  <si>
    <t>NMR7</t>
  </si>
  <si>
    <t>NMR8</t>
  </si>
  <si>
    <t>NMR9</t>
  </si>
  <si>
    <t>NMR10</t>
  </si>
  <si>
    <t>NMR11</t>
  </si>
  <si>
    <t>NMR12</t>
  </si>
  <si>
    <t>NMR13</t>
  </si>
  <si>
    <t>NMR14</t>
  </si>
  <si>
    <t>NMR15</t>
  </si>
  <si>
    <t>side_chain</t>
  </si>
  <si>
    <t>sc_core1</t>
  </si>
  <si>
    <t>sc_core2</t>
  </si>
  <si>
    <t>sc_core3</t>
  </si>
  <si>
    <t>not_hbond</t>
  </si>
  <si>
    <t>hbond</t>
  </si>
  <si>
    <t>ASN15(OD1)-HIS72(NE2)</t>
  </si>
  <si>
    <t>SER43(OG)-ASN15(ND2)</t>
  </si>
  <si>
    <t>SER19(OG)-ASN15(ND2)</t>
  </si>
  <si>
    <t>GLU23 (O)-ARG27(N)</t>
  </si>
  <si>
    <t>GLU23(OE1)-ARG27(NH2)</t>
  </si>
  <si>
    <t>residues</t>
  </si>
  <si>
    <t>side chain core</t>
  </si>
  <si>
    <t>count_abs</t>
  </si>
  <si>
    <t>count_%</t>
  </si>
  <si>
    <t>Положение связи</t>
  </si>
  <si>
    <t>боковые цепи остатков, образующих альфа-спираль</t>
  </si>
  <si>
    <t>боковые цепи остатков внутри ядра</t>
  </si>
  <si>
    <t>Обозначение</t>
  </si>
  <si>
    <t>alfa</t>
  </si>
  <si>
    <t>sc_alpha</t>
  </si>
  <si>
    <t>в гибкой петле на поверхности глобулы</t>
  </si>
  <si>
    <t>&amp;beta;-лист внутри глобулы</t>
  </si>
  <si>
    <t>&amp;alpha;спираль внутри глобулы</t>
  </si>
  <si>
    <t>Остатки формирующие водородную связь</t>
  </si>
  <si>
    <t>Число моделей ЯМР, где есть водородная связь</t>
  </si>
  <si>
    <t>% моделей ЯМР, где есть водородная связь</t>
  </si>
  <si>
    <t xml:space="preserve">расстояния в ЯМР между остатками </t>
  </si>
  <si>
    <t>есть водородная связь</t>
  </si>
  <si>
    <t>нет водородной связи</t>
  </si>
  <si>
    <t>&amp;#8211;</t>
  </si>
  <si>
    <t>*</t>
  </si>
  <si>
    <t>(*) SER43(OG)-ASN15(ND2)</t>
  </si>
  <si>
    <t>Расстояние в РСА (#8491;)</t>
  </si>
  <si>
    <t>Связь, образованная остатками боковых цепей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</si>
</sst>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1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1" fontId="18" fillId="0" borderId="0" xfId="43" applyNumberFormat="1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Финансовый" xfId="43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3" workbookViewId="0">
      <selection activeCell="G26" sqref="G26:G27"/>
    </sheetView>
  </sheetViews>
  <sheetFormatPr defaultRowHeight="14.5" x14ac:dyDescent="0.35"/>
  <cols>
    <col min="1" max="2" width="8.7265625" style="1"/>
    <col min="3" max="3" width="10.81640625" style="1" customWidth="1"/>
    <col min="4" max="4" width="10.36328125" style="1" customWidth="1"/>
    <col min="5" max="5" width="8.7265625" style="1"/>
    <col min="6" max="6" width="11.81640625" style="1" customWidth="1"/>
    <col min="7" max="7" width="11.6328125" style="1" customWidth="1"/>
    <col min="8" max="8" width="11.81640625" style="1" customWidth="1"/>
    <col min="9" max="9" width="10.7265625" style="1" customWidth="1"/>
    <col min="10" max="10" width="11.1796875" style="1" customWidth="1"/>
    <col min="11" max="12" width="8.7265625" style="1"/>
    <col min="13" max="13" width="12.08984375" style="1" customWidth="1"/>
    <col min="14" max="16384" width="8.7265625" style="1"/>
  </cols>
  <sheetData>
    <row r="1" spans="1:14" ht="15" thickBot="1" x14ac:dyDescent="0.4">
      <c r="C1" s="2"/>
      <c r="D1" s="2"/>
      <c r="E1" s="2"/>
      <c r="F1" s="27" t="s">
        <v>37</v>
      </c>
      <c r="G1" s="28"/>
      <c r="H1" s="29"/>
      <c r="J1" s="2"/>
    </row>
    <row r="2" spans="1:14" s="3" customFormat="1" ht="15" thickBot="1" x14ac:dyDescent="0.4">
      <c r="A2" s="3" t="s">
        <v>6</v>
      </c>
      <c r="C2" s="2" t="s">
        <v>0</v>
      </c>
      <c r="D2" s="22" t="s">
        <v>1</v>
      </c>
      <c r="E2" s="23"/>
      <c r="F2" s="3" t="s">
        <v>26</v>
      </c>
      <c r="G2" s="3" t="s">
        <v>27</v>
      </c>
      <c r="H2" s="3" t="s">
        <v>28</v>
      </c>
      <c r="I2" s="2" t="s">
        <v>5</v>
      </c>
      <c r="J2" s="3" t="s">
        <v>25</v>
      </c>
      <c r="L2" s="4"/>
    </row>
    <row r="3" spans="1:14" s="3" customFormat="1" ht="29.5" thickBot="1" x14ac:dyDescent="0.4">
      <c r="A3" s="3" t="s">
        <v>36</v>
      </c>
      <c r="C3" s="5" t="s">
        <v>7</v>
      </c>
      <c r="D3" s="20" t="s">
        <v>9</v>
      </c>
      <c r="E3" s="21"/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L3" s="24" t="s">
        <v>57</v>
      </c>
      <c r="M3" s="25"/>
      <c r="N3" s="26"/>
    </row>
    <row r="4" spans="1:14" s="3" customFormat="1" ht="29.5" thickBot="1" x14ac:dyDescent="0.4">
      <c r="B4" s="3" t="s">
        <v>8</v>
      </c>
      <c r="C4" s="5">
        <v>2.9</v>
      </c>
      <c r="D4" s="20">
        <v>3.4</v>
      </c>
      <c r="E4" s="20"/>
      <c r="F4" s="5">
        <v>2.7</v>
      </c>
      <c r="G4" s="5">
        <v>2.8</v>
      </c>
      <c r="H4" s="5">
        <v>2.9</v>
      </c>
      <c r="I4" s="2">
        <v>2.9</v>
      </c>
      <c r="J4" s="6">
        <v>2.8</v>
      </c>
      <c r="L4" s="7"/>
      <c r="M4" s="5" t="s">
        <v>30</v>
      </c>
      <c r="N4" s="8" t="s">
        <v>29</v>
      </c>
    </row>
    <row r="5" spans="1:14" s="3" customFormat="1" ht="29.5" thickBot="1" x14ac:dyDescent="0.4">
      <c r="C5" s="5"/>
      <c r="D5" s="5" t="s">
        <v>29</v>
      </c>
      <c r="E5" s="5" t="s">
        <v>30</v>
      </c>
      <c r="F5" s="5"/>
      <c r="G5" s="5"/>
      <c r="H5" s="5"/>
      <c r="I5" s="2"/>
      <c r="J5" s="6"/>
      <c r="L5" s="7"/>
      <c r="M5" s="5"/>
      <c r="N5" s="8"/>
    </row>
    <row r="6" spans="1:14" ht="15" thickBot="1" x14ac:dyDescent="0.4">
      <c r="B6" s="1" t="s">
        <v>10</v>
      </c>
      <c r="C6" s="9">
        <v>3.1</v>
      </c>
      <c r="D6" s="1">
        <v>4.0999999999999996</v>
      </c>
      <c r="F6" s="1">
        <v>7.7</v>
      </c>
      <c r="G6" s="1">
        <v>4.3</v>
      </c>
      <c r="H6" s="1">
        <v>4</v>
      </c>
      <c r="I6" s="16">
        <v>3.3</v>
      </c>
      <c r="J6" s="2">
        <v>11.8</v>
      </c>
      <c r="L6" s="10"/>
      <c r="M6" s="11">
        <v>2.7</v>
      </c>
      <c r="N6" s="12">
        <v>3.7</v>
      </c>
    </row>
    <row r="7" spans="1:14" ht="15" thickBot="1" x14ac:dyDescent="0.4">
      <c r="B7" s="1" t="s">
        <v>11</v>
      </c>
      <c r="C7" s="9">
        <v>3.1</v>
      </c>
      <c r="D7" s="1">
        <v>4.2</v>
      </c>
      <c r="F7" s="1">
        <v>6.1</v>
      </c>
      <c r="G7" s="1">
        <v>4</v>
      </c>
      <c r="H7" s="1">
        <v>4.9000000000000004</v>
      </c>
      <c r="I7" s="16">
        <v>3.2</v>
      </c>
      <c r="J7" s="2">
        <v>7.5</v>
      </c>
      <c r="L7" s="10"/>
      <c r="M7" s="11">
        <v>2.8</v>
      </c>
      <c r="N7" s="12">
        <v>3.8</v>
      </c>
    </row>
    <row r="8" spans="1:14" ht="15" thickBot="1" x14ac:dyDescent="0.4">
      <c r="B8" s="1" t="s">
        <v>12</v>
      </c>
      <c r="C8" s="9">
        <v>3.3</v>
      </c>
      <c r="D8" s="1">
        <v>4.7</v>
      </c>
      <c r="F8" s="1">
        <v>6.3</v>
      </c>
      <c r="G8" s="1">
        <v>5.0999999999999996</v>
      </c>
      <c r="H8" s="1">
        <v>7.2</v>
      </c>
      <c r="I8" s="16">
        <v>3.1</v>
      </c>
      <c r="J8" s="2">
        <v>7.4</v>
      </c>
      <c r="L8" s="10"/>
      <c r="M8" s="11">
        <v>2.8</v>
      </c>
      <c r="N8" s="12">
        <v>3.9</v>
      </c>
    </row>
    <row r="9" spans="1:14" ht="15" thickBot="1" x14ac:dyDescent="0.4">
      <c r="B9" s="1" t="s">
        <v>13</v>
      </c>
      <c r="C9" s="9">
        <v>2.9</v>
      </c>
      <c r="D9" s="1">
        <v>3.8</v>
      </c>
      <c r="F9" s="1">
        <v>4.5</v>
      </c>
      <c r="G9" s="1">
        <v>4.3</v>
      </c>
      <c r="H9" s="1">
        <v>11.5</v>
      </c>
      <c r="I9" s="16">
        <v>3.1</v>
      </c>
      <c r="J9" s="2">
        <v>9.3000000000000007</v>
      </c>
      <c r="L9" s="10"/>
      <c r="M9" s="11">
        <v>3.1</v>
      </c>
      <c r="N9" s="12">
        <v>4</v>
      </c>
    </row>
    <row r="10" spans="1:14" ht="15" thickBot="1" x14ac:dyDescent="0.4">
      <c r="B10" s="1" t="s">
        <v>14</v>
      </c>
      <c r="C10" s="9">
        <v>3.2</v>
      </c>
      <c r="D10" s="1">
        <v>4.8</v>
      </c>
      <c r="F10" s="1">
        <v>9.3000000000000007</v>
      </c>
      <c r="G10" s="9">
        <v>3.5</v>
      </c>
      <c r="H10" s="1">
        <v>12.2</v>
      </c>
      <c r="I10" s="16">
        <v>3.2</v>
      </c>
      <c r="J10" s="2">
        <v>6.5</v>
      </c>
      <c r="L10" s="10"/>
      <c r="M10" s="11">
        <v>3.5</v>
      </c>
      <c r="N10" s="12">
        <v>4.2</v>
      </c>
    </row>
    <row r="11" spans="1:14" ht="15" thickBot="1" x14ac:dyDescent="0.4">
      <c r="B11" s="1" t="s">
        <v>15</v>
      </c>
      <c r="C11" s="9">
        <v>2.9</v>
      </c>
      <c r="E11" s="9">
        <v>2.9</v>
      </c>
      <c r="F11" s="1">
        <v>5.2</v>
      </c>
      <c r="G11" s="9">
        <v>2.8</v>
      </c>
      <c r="H11" s="1">
        <v>6</v>
      </c>
      <c r="I11" s="16">
        <v>3.2</v>
      </c>
      <c r="J11" s="2">
        <v>7.8</v>
      </c>
      <c r="L11" s="10"/>
      <c r="M11" s="11"/>
      <c r="N11" s="12">
        <v>4.3</v>
      </c>
    </row>
    <row r="12" spans="1:14" ht="15" thickBot="1" x14ac:dyDescent="0.4">
      <c r="B12" s="1" t="s">
        <v>16</v>
      </c>
      <c r="C12" s="9">
        <v>2.9</v>
      </c>
      <c r="D12" s="1">
        <v>4.9000000000000004</v>
      </c>
      <c r="F12" s="1">
        <v>9.4</v>
      </c>
      <c r="G12" s="1">
        <v>7.6</v>
      </c>
      <c r="H12" s="1">
        <v>7.6</v>
      </c>
      <c r="I12" s="16">
        <v>3.1</v>
      </c>
      <c r="J12" s="2">
        <v>5.5</v>
      </c>
      <c r="L12" s="10"/>
      <c r="M12" s="11"/>
      <c r="N12" s="12">
        <v>4.3</v>
      </c>
    </row>
    <row r="13" spans="1:14" ht="15" thickBot="1" x14ac:dyDescent="0.4">
      <c r="B13" s="1" t="s">
        <v>17</v>
      </c>
      <c r="C13" s="9">
        <v>3.2</v>
      </c>
      <c r="D13" s="1">
        <v>3.9</v>
      </c>
      <c r="F13" s="1">
        <v>5.5</v>
      </c>
      <c r="G13" s="9">
        <v>3.1</v>
      </c>
      <c r="H13" s="1">
        <v>5.3</v>
      </c>
      <c r="I13" s="16">
        <v>3.3</v>
      </c>
      <c r="J13" s="2">
        <v>9.1</v>
      </c>
      <c r="L13" s="10"/>
      <c r="M13" s="11"/>
      <c r="N13" s="12">
        <v>4.9000000000000004</v>
      </c>
    </row>
    <row r="14" spans="1:14" ht="15" thickBot="1" x14ac:dyDescent="0.4">
      <c r="B14" s="1" t="s">
        <v>18</v>
      </c>
      <c r="C14" s="9">
        <v>3.2</v>
      </c>
      <c r="D14" s="1">
        <v>4</v>
      </c>
      <c r="F14" s="1">
        <v>5.8</v>
      </c>
      <c r="G14" s="1">
        <v>4.2</v>
      </c>
      <c r="H14" s="1">
        <v>6.5</v>
      </c>
      <c r="I14" s="16">
        <v>3.3</v>
      </c>
      <c r="J14" s="2">
        <v>8.5</v>
      </c>
      <c r="L14" s="10"/>
      <c r="M14" s="11"/>
      <c r="N14" s="12">
        <v>5.0999999999999996</v>
      </c>
    </row>
    <row r="15" spans="1:14" ht="15" thickBot="1" x14ac:dyDescent="0.4">
      <c r="B15" s="1" t="s">
        <v>19</v>
      </c>
      <c r="C15" s="9">
        <v>3</v>
      </c>
      <c r="D15" s="1">
        <v>5.3</v>
      </c>
      <c r="F15" s="1">
        <v>5.8</v>
      </c>
      <c r="G15" s="1">
        <v>3.7</v>
      </c>
      <c r="H15" s="1">
        <v>9.1999999999999993</v>
      </c>
      <c r="I15" s="16">
        <v>3.3</v>
      </c>
      <c r="J15" s="2">
        <v>7.8</v>
      </c>
      <c r="L15" s="10"/>
      <c r="M15" s="11"/>
      <c r="N15" s="12">
        <v>7.6</v>
      </c>
    </row>
    <row r="16" spans="1:14" ht="15" thickBot="1" x14ac:dyDescent="0.4">
      <c r="B16" s="1" t="s">
        <v>20</v>
      </c>
      <c r="C16" s="9">
        <v>3.2</v>
      </c>
      <c r="D16" s="1">
        <v>4.2</v>
      </c>
      <c r="F16" s="1">
        <v>6.6</v>
      </c>
      <c r="G16" s="9">
        <v>2.7</v>
      </c>
      <c r="H16" s="1">
        <v>8.8000000000000007</v>
      </c>
      <c r="I16" s="16">
        <v>3.1</v>
      </c>
      <c r="J16" s="2">
        <v>8.8000000000000007</v>
      </c>
      <c r="L16" s="10"/>
      <c r="M16" s="11"/>
      <c r="N16" s="12"/>
    </row>
    <row r="17" spans="2:14" ht="15" thickBot="1" x14ac:dyDescent="0.4">
      <c r="B17" s="1" t="s">
        <v>21</v>
      </c>
      <c r="C17" s="9">
        <v>3.2</v>
      </c>
      <c r="D17" s="1">
        <v>5.0999999999999996</v>
      </c>
      <c r="F17" s="1">
        <v>7.3</v>
      </c>
      <c r="G17" s="9">
        <v>2.8</v>
      </c>
      <c r="H17" s="1">
        <v>4.5</v>
      </c>
      <c r="I17" s="16">
        <v>3.2</v>
      </c>
      <c r="J17" s="2">
        <v>7.3</v>
      </c>
      <c r="L17" s="10" t="s">
        <v>2</v>
      </c>
      <c r="M17" s="11">
        <f>MEDIAN(M6:M10)</f>
        <v>2.8</v>
      </c>
      <c r="N17" s="12">
        <f>MEDIAN(N6:N15)</f>
        <v>4.25</v>
      </c>
    </row>
    <row r="18" spans="2:14" ht="15" thickBot="1" x14ac:dyDescent="0.4">
      <c r="B18" s="1" t="s">
        <v>22</v>
      </c>
      <c r="C18" s="9">
        <v>3.2</v>
      </c>
      <c r="D18" s="1">
        <v>4.4000000000000004</v>
      </c>
      <c r="F18" s="1">
        <v>6.1</v>
      </c>
      <c r="G18" s="1">
        <v>3.8</v>
      </c>
      <c r="H18" s="1">
        <v>7.1</v>
      </c>
      <c r="I18" s="16">
        <v>3.3</v>
      </c>
      <c r="J18" s="2">
        <v>11.3</v>
      </c>
      <c r="L18" s="10" t="s">
        <v>3</v>
      </c>
      <c r="M18" s="11">
        <f>MIN(M6:M10)</f>
        <v>2.7</v>
      </c>
      <c r="N18" s="12">
        <f>MIN(N6:N15)</f>
        <v>3.7</v>
      </c>
    </row>
    <row r="19" spans="2:14" ht="15" thickBot="1" x14ac:dyDescent="0.4">
      <c r="B19" s="1" t="s">
        <v>23</v>
      </c>
      <c r="C19" s="9">
        <v>2.7</v>
      </c>
      <c r="D19" s="1">
        <v>4.3</v>
      </c>
      <c r="F19" s="1">
        <v>6.7</v>
      </c>
      <c r="G19" s="1">
        <v>3.9</v>
      </c>
      <c r="H19" s="1">
        <v>5</v>
      </c>
      <c r="I19" s="16">
        <v>3.3</v>
      </c>
      <c r="J19" s="2">
        <v>8.4</v>
      </c>
      <c r="L19" s="13" t="s">
        <v>4</v>
      </c>
      <c r="M19" s="14">
        <f>MAX(M6:M10)</f>
        <v>3.5</v>
      </c>
      <c r="N19" s="15">
        <f>MAX(N6:N15)</f>
        <v>7.6</v>
      </c>
    </row>
    <row r="20" spans="2:14" ht="15" thickBot="1" x14ac:dyDescent="0.4">
      <c r="B20" s="1" t="s">
        <v>24</v>
      </c>
      <c r="C20" s="9">
        <v>3.1</v>
      </c>
      <c r="D20" s="1">
        <v>3.8</v>
      </c>
      <c r="F20" s="1">
        <v>6.5</v>
      </c>
      <c r="G20" s="1">
        <v>4.9000000000000004</v>
      </c>
      <c r="H20" s="1">
        <v>8</v>
      </c>
      <c r="I20" s="16">
        <v>3.2</v>
      </c>
      <c r="J20" s="2">
        <v>7.8</v>
      </c>
    </row>
    <row r="22" spans="2:14" x14ac:dyDescent="0.35">
      <c r="B22" s="1" t="s">
        <v>2</v>
      </c>
      <c r="C22" s="1">
        <f>MEDIAN(C6:C20)</f>
        <v>3.1</v>
      </c>
      <c r="D22" s="1">
        <f>MEDIAN(D6:D20)</f>
        <v>4.25</v>
      </c>
      <c r="E22" s="1">
        <f>MEDIAN(E6:E20)</f>
        <v>2.9</v>
      </c>
      <c r="F22" s="1">
        <f>MEDIAN(F6:F20)</f>
        <v>6.3</v>
      </c>
      <c r="G22" s="1" t="s">
        <v>56</v>
      </c>
      <c r="H22" s="1">
        <f>MEDIAN(H6:H20)</f>
        <v>7.1</v>
      </c>
      <c r="I22" s="1">
        <f t="shared" ref="I22:J22" si="0">MEDIAN(I6:I20)</f>
        <v>3.2</v>
      </c>
      <c r="J22" s="1">
        <f t="shared" si="0"/>
        <v>7.8</v>
      </c>
    </row>
    <row r="23" spans="2:14" x14ac:dyDescent="0.35">
      <c r="B23" s="1" t="s">
        <v>3</v>
      </c>
      <c r="C23" s="1">
        <f>MIN(C6:C20)</f>
        <v>2.7</v>
      </c>
      <c r="D23" s="1">
        <f>MIN(D6:D20)</f>
        <v>3.8</v>
      </c>
      <c r="E23" s="1">
        <f>MIN(E6:E20)</f>
        <v>2.9</v>
      </c>
      <c r="F23" s="1">
        <f>MIN(F6:F20)</f>
        <v>4.5</v>
      </c>
      <c r="G23" s="1" t="s">
        <v>56</v>
      </c>
      <c r="H23" s="1">
        <f>MIN(H6:H20)</f>
        <v>4</v>
      </c>
      <c r="I23" s="1">
        <f t="shared" ref="I23:J23" si="1">MIN(I6:I20)</f>
        <v>3.1</v>
      </c>
      <c r="J23" s="1">
        <f t="shared" si="1"/>
        <v>5.5</v>
      </c>
    </row>
    <row r="24" spans="2:14" x14ac:dyDescent="0.35">
      <c r="B24" s="1" t="s">
        <v>4</v>
      </c>
      <c r="C24" s="1">
        <f>MAX(C6:C20)</f>
        <v>3.3</v>
      </c>
      <c r="D24" s="1">
        <f>MAX(D6:D20)</f>
        <v>5.3</v>
      </c>
      <c r="E24" s="1">
        <f>MAX(E6:E20)</f>
        <v>2.9</v>
      </c>
      <c r="F24" s="1">
        <f>MAX(F6:F20)</f>
        <v>9.4</v>
      </c>
      <c r="G24" s="1" t="s">
        <v>56</v>
      </c>
      <c r="H24" s="1">
        <f>MAX(H6:H20)</f>
        <v>12.2</v>
      </c>
      <c r="I24" s="1">
        <f t="shared" ref="I24:J24" si="2">MAX(I6:I20)</f>
        <v>3.3</v>
      </c>
      <c r="J24" s="1">
        <f t="shared" si="2"/>
        <v>11.8</v>
      </c>
    </row>
    <row r="26" spans="2:14" x14ac:dyDescent="0.35">
      <c r="B26" s="1" t="s">
        <v>38</v>
      </c>
      <c r="C26" s="1">
        <v>15</v>
      </c>
      <c r="D26" s="30">
        <v>1</v>
      </c>
      <c r="E26" s="30"/>
      <c r="F26" s="1">
        <v>0</v>
      </c>
      <c r="G26" s="1">
        <v>5</v>
      </c>
      <c r="H26" s="1">
        <v>0</v>
      </c>
      <c r="I26" s="1">
        <v>15</v>
      </c>
      <c r="J26" s="1">
        <v>0</v>
      </c>
    </row>
    <row r="27" spans="2:14" x14ac:dyDescent="0.35">
      <c r="B27" s="1" t="s">
        <v>39</v>
      </c>
      <c r="C27" s="17">
        <v>1</v>
      </c>
      <c r="D27" s="19">
        <f>1/15</f>
        <v>6.6666666666666666E-2</v>
      </c>
      <c r="E27" s="19"/>
      <c r="F27" s="1">
        <v>0</v>
      </c>
      <c r="G27" s="18">
        <f>G26/15</f>
        <v>0.33333333333333331</v>
      </c>
      <c r="H27" s="18">
        <f t="shared" ref="H27:J27" si="3">H26/15</f>
        <v>0</v>
      </c>
      <c r="I27" s="18">
        <f t="shared" si="3"/>
        <v>1</v>
      </c>
      <c r="J27" s="18">
        <f t="shared" si="3"/>
        <v>0</v>
      </c>
    </row>
  </sheetData>
  <sortState ref="L3:L17">
    <sortCondition ref="L3:L17"/>
  </sortState>
  <mergeCells count="7">
    <mergeCell ref="F1:H1"/>
    <mergeCell ref="D26:E26"/>
    <mergeCell ref="D27:E27"/>
    <mergeCell ref="D3:E3"/>
    <mergeCell ref="D2:E2"/>
    <mergeCell ref="D4:E4"/>
    <mergeCell ref="L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="85" zoomScaleNormal="85" workbookViewId="0">
      <selection activeCell="F1" sqref="F1:I1"/>
    </sheetView>
  </sheetViews>
  <sheetFormatPr defaultRowHeight="14.5" x14ac:dyDescent="0.35"/>
  <cols>
    <col min="1" max="1" width="22.81640625" style="5" customWidth="1"/>
    <col min="2" max="2" width="20.453125" style="11" bestFit="1" customWidth="1"/>
    <col min="3" max="3" width="8.7265625" style="11"/>
    <col min="4" max="4" width="14.08984375" style="11" customWidth="1"/>
    <col min="5" max="5" width="13" style="11" customWidth="1"/>
    <col min="6" max="6" width="11.54296875" style="11" customWidth="1"/>
    <col min="7" max="7" width="12.08984375" style="11" customWidth="1"/>
    <col min="8" max="8" width="11.90625" style="11" customWidth="1"/>
    <col min="9" max="9" width="13.453125" style="11" customWidth="1"/>
    <col min="10" max="10" width="10.6328125" style="11" customWidth="1"/>
    <col min="11" max="16384" width="8.7265625" style="11"/>
  </cols>
  <sheetData>
    <row r="1" spans="1:20" ht="30" customHeight="1" x14ac:dyDescent="0.35">
      <c r="D1" s="5"/>
      <c r="F1" s="20" t="s">
        <v>59</v>
      </c>
      <c r="G1" s="20"/>
      <c r="H1" s="20"/>
      <c r="I1" s="20"/>
      <c r="J1" s="5"/>
      <c r="K1" s="5"/>
      <c r="L1" s="5"/>
      <c r="M1" s="5"/>
    </row>
    <row r="2" spans="1:20" s="5" customFormat="1" ht="87" x14ac:dyDescent="0.35">
      <c r="A2" s="20" t="s">
        <v>40</v>
      </c>
      <c r="B2" s="20"/>
      <c r="C2" s="20"/>
      <c r="D2" s="5" t="s">
        <v>47</v>
      </c>
      <c r="E2" s="5" t="s">
        <v>48</v>
      </c>
      <c r="F2" s="5" t="s">
        <v>41</v>
      </c>
      <c r="G2" s="20" t="s">
        <v>42</v>
      </c>
      <c r="H2" s="20"/>
      <c r="I2" s="20"/>
      <c r="J2" s="5" t="s">
        <v>46</v>
      </c>
    </row>
    <row r="3" spans="1:20" s="5" customFormat="1" x14ac:dyDescent="0.35">
      <c r="A3" s="20" t="s">
        <v>43</v>
      </c>
      <c r="B3" s="20"/>
      <c r="C3" s="20"/>
      <c r="D3" s="5" t="s">
        <v>0</v>
      </c>
      <c r="E3" s="5" t="s">
        <v>44</v>
      </c>
      <c r="F3" s="5" t="s">
        <v>45</v>
      </c>
      <c r="G3" s="5" t="s">
        <v>26</v>
      </c>
      <c r="H3" s="5" t="s">
        <v>27</v>
      </c>
      <c r="I3" s="5" t="s">
        <v>28</v>
      </c>
      <c r="J3" s="5" t="s">
        <v>1</v>
      </c>
    </row>
    <row r="4" spans="1:20" s="5" customFormat="1" ht="29" x14ac:dyDescent="0.35">
      <c r="A4" s="20" t="s">
        <v>49</v>
      </c>
      <c r="B4" s="20"/>
      <c r="C4" s="20"/>
      <c r="D4" s="5" t="s">
        <v>7</v>
      </c>
      <c r="E4" s="5" t="s">
        <v>34</v>
      </c>
      <c r="F4" s="5" t="s">
        <v>35</v>
      </c>
      <c r="G4" s="5" t="s">
        <v>31</v>
      </c>
      <c r="H4" s="5" t="s">
        <v>32</v>
      </c>
      <c r="I4" s="5" t="s">
        <v>33</v>
      </c>
      <c r="J4" s="5" t="s">
        <v>9</v>
      </c>
      <c r="O4" s="20"/>
      <c r="P4" s="20"/>
      <c r="Q4" s="20"/>
    </row>
    <row r="5" spans="1:20" s="5" customFormat="1" ht="29.5" customHeight="1" x14ac:dyDescent="0.35">
      <c r="A5" s="20" t="s">
        <v>58</v>
      </c>
      <c r="B5" s="20"/>
      <c r="C5" s="20"/>
      <c r="D5" s="5">
        <v>2.9</v>
      </c>
      <c r="E5" s="5">
        <v>2.9</v>
      </c>
      <c r="F5" s="11">
        <v>2.8</v>
      </c>
      <c r="G5" s="5">
        <v>2.7</v>
      </c>
      <c r="H5" s="5">
        <v>2.8</v>
      </c>
      <c r="I5" s="5">
        <v>2.9</v>
      </c>
      <c r="J5" s="5">
        <v>3.4</v>
      </c>
    </row>
    <row r="6" spans="1:20" ht="29" customHeight="1" x14ac:dyDescent="0.35">
      <c r="A6" s="20" t="s">
        <v>50</v>
      </c>
      <c r="B6" s="20"/>
      <c r="C6" s="20"/>
      <c r="D6" s="11">
        <v>15</v>
      </c>
      <c r="E6" s="11">
        <v>15</v>
      </c>
      <c r="F6" s="11">
        <v>0</v>
      </c>
      <c r="G6" s="11">
        <v>0</v>
      </c>
      <c r="H6" s="31">
        <v>5</v>
      </c>
      <c r="I6" s="11">
        <v>0</v>
      </c>
      <c r="J6" s="11">
        <v>1</v>
      </c>
    </row>
    <row r="7" spans="1:20" ht="29" customHeight="1" x14ac:dyDescent="0.35">
      <c r="A7" s="20" t="s">
        <v>51</v>
      </c>
      <c r="B7" s="20"/>
      <c r="C7" s="20"/>
      <c r="D7" s="32">
        <v>1</v>
      </c>
      <c r="E7" s="32">
        <v>1</v>
      </c>
      <c r="F7" s="33">
        <f t="shared" ref="F7:G7" si="0">F6/15</f>
        <v>0</v>
      </c>
      <c r="G7" s="33">
        <f t="shared" si="0"/>
        <v>0</v>
      </c>
      <c r="H7" s="33">
        <v>0.33333333333333331</v>
      </c>
      <c r="I7" s="33">
        <f t="shared" ref="I7" si="1">I6/15</f>
        <v>0</v>
      </c>
      <c r="J7" s="32">
        <f>1/15</f>
        <v>6.6666666666666666E-2</v>
      </c>
      <c r="M7" s="32"/>
      <c r="O7" s="32"/>
      <c r="Q7" s="33"/>
      <c r="R7" s="33"/>
      <c r="S7" s="33"/>
      <c r="T7" s="33"/>
    </row>
    <row r="8" spans="1:20" x14ac:dyDescent="0.35">
      <c r="A8" s="20" t="s">
        <v>52</v>
      </c>
      <c r="B8" s="34" t="s">
        <v>53</v>
      </c>
      <c r="C8" s="11" t="s">
        <v>2</v>
      </c>
      <c r="D8" s="11">
        <v>3.1</v>
      </c>
      <c r="E8" s="11">
        <v>3.2</v>
      </c>
      <c r="F8" s="11" t="s">
        <v>55</v>
      </c>
      <c r="G8" s="11" t="s">
        <v>55</v>
      </c>
      <c r="H8" s="11">
        <v>2.8</v>
      </c>
      <c r="I8" s="11" t="s">
        <v>55</v>
      </c>
      <c r="J8" s="11">
        <v>2.9</v>
      </c>
    </row>
    <row r="9" spans="1:20" x14ac:dyDescent="0.35">
      <c r="A9" s="20"/>
      <c r="B9" s="34"/>
      <c r="C9" s="11" t="s">
        <v>3</v>
      </c>
      <c r="D9" s="11">
        <v>2.7</v>
      </c>
      <c r="E9" s="11">
        <v>3.1</v>
      </c>
      <c r="F9" s="11" t="s">
        <v>55</v>
      </c>
      <c r="G9" s="11" t="s">
        <v>55</v>
      </c>
      <c r="H9" s="11">
        <v>2.7</v>
      </c>
      <c r="I9" s="11" t="s">
        <v>55</v>
      </c>
      <c r="J9" s="11">
        <v>2.9</v>
      </c>
    </row>
    <row r="10" spans="1:20" x14ac:dyDescent="0.35">
      <c r="A10" s="20"/>
      <c r="B10" s="34"/>
      <c r="C10" s="11" t="s">
        <v>4</v>
      </c>
      <c r="D10" s="11">
        <v>3.3</v>
      </c>
      <c r="E10" s="11">
        <v>3.3</v>
      </c>
      <c r="F10" s="11" t="s">
        <v>55</v>
      </c>
      <c r="G10" s="11" t="s">
        <v>55</v>
      </c>
      <c r="H10" s="11">
        <v>3.5</v>
      </c>
      <c r="I10" s="11" t="s">
        <v>55</v>
      </c>
      <c r="J10" s="11">
        <v>2.9</v>
      </c>
    </row>
    <row r="11" spans="1:20" x14ac:dyDescent="0.35">
      <c r="A11" s="20"/>
      <c r="B11" s="34" t="s">
        <v>54</v>
      </c>
      <c r="C11" s="11" t="s">
        <v>2</v>
      </c>
      <c r="D11" s="11" t="s">
        <v>55</v>
      </c>
      <c r="E11" s="11" t="s">
        <v>55</v>
      </c>
      <c r="F11" s="11">
        <v>7.8</v>
      </c>
      <c r="G11" s="11">
        <v>6.3</v>
      </c>
      <c r="H11" s="11">
        <v>4.25</v>
      </c>
      <c r="I11" s="11">
        <v>7.8</v>
      </c>
      <c r="J11" s="11">
        <v>4.25</v>
      </c>
    </row>
    <row r="12" spans="1:20" x14ac:dyDescent="0.35">
      <c r="A12" s="20"/>
      <c r="B12" s="34"/>
      <c r="C12" s="11" t="s">
        <v>3</v>
      </c>
      <c r="D12" s="11" t="s">
        <v>55</v>
      </c>
      <c r="E12" s="11" t="s">
        <v>55</v>
      </c>
      <c r="F12" s="11">
        <v>5.5</v>
      </c>
      <c r="G12" s="11">
        <v>4.5</v>
      </c>
      <c r="H12" s="11">
        <v>3.7</v>
      </c>
      <c r="I12" s="11">
        <v>5.5</v>
      </c>
      <c r="J12" s="11">
        <v>3.8</v>
      </c>
    </row>
    <row r="13" spans="1:20" x14ac:dyDescent="0.35">
      <c r="A13" s="20"/>
      <c r="B13" s="34"/>
      <c r="C13" s="11" t="s">
        <v>4</v>
      </c>
      <c r="D13" s="11" t="s">
        <v>55</v>
      </c>
      <c r="E13" s="11" t="s">
        <v>55</v>
      </c>
      <c r="F13" s="11">
        <v>11.8</v>
      </c>
      <c r="G13" s="11">
        <v>9.4</v>
      </c>
      <c r="H13" s="11">
        <v>7.6</v>
      </c>
      <c r="I13" s="11">
        <v>11.8</v>
      </c>
      <c r="J13" s="11">
        <v>5.3</v>
      </c>
    </row>
  </sheetData>
  <mergeCells count="12">
    <mergeCell ref="A5:C5"/>
    <mergeCell ref="A4:C4"/>
    <mergeCell ref="A3:C3"/>
    <mergeCell ref="A2:C2"/>
    <mergeCell ref="B11:B13"/>
    <mergeCell ref="B8:B10"/>
    <mergeCell ref="A8:A13"/>
    <mergeCell ref="A7:C7"/>
    <mergeCell ref="A6:C6"/>
    <mergeCell ref="O4:Q4"/>
    <mergeCell ref="F1:I1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h_bonds-count</vt:lpstr>
      <vt:lpstr>Сводная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2019-01-12T02:49:45Z</dcterms:created>
  <dcterms:modified xsi:type="dcterms:W3CDTF">2019-01-12T14:27:35Z</dcterms:modified>
</cp:coreProperties>
</file>